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15" windowWidth="19395" windowHeight="7155"/>
  </bookViews>
  <sheets>
    <sheet name="sdrascd7-IEHAZMA130276" sheetId="1" r:id="rId1"/>
  </sheets>
  <calcPr calcId="145621"/>
</workbook>
</file>

<file path=xl/calcChain.xml><?xml version="1.0" encoding="utf-8"?>
<calcChain xmlns="http://schemas.openxmlformats.org/spreadsheetml/2006/main">
  <c r="P8" i="1" l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<sst xmlns="http://schemas.openxmlformats.org/spreadsheetml/2006/main" count="222" uniqueCount="104">
  <si>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</si>
  <si>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</si>
  <si>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</si>
  <si>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</si>
  <si>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</si>
  <si>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</si>
  <si>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</si>
  <si>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</si>
  <si>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</si>
  <si>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</si>
  <si>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</si>
  <si>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</si>
  <si>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</si>
  <si>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</si>
  <si>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</si>
  <si>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</si>
  <si>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</si>
  <si>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</si>
  <si>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</si>
  <si>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</si>
  <si>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</si>
  <si>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</si>
  <si>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</si>
  <si>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</si>
  <si>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</si>
  <si>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</si>
  <si>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</si>
  <si>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</si>
  <si>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</si>
  <si>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</si>
  <si>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</si>
  <si>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</si>
  <si>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</si>
  <si>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</si>
  <si>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</si>
  <si>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</si>
  <si>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</si>
  <si>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</si>
  <si>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</si>
  <si>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</si>
  <si>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</si>
  <si>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</si>
  <si>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</si>
  <si>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</si>
  <si>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</si>
  <si>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</si>
  <si>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</si>
  <si>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</si>
  <si>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</si>
  <si>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</si>
  <si>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</si>
  <si>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</si>
  <si>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</si>
  <si>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</si>
  <si>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</si>
  <si>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</si>
  <si>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</si>
  <si>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</si>
  <si>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</si>
  <si>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</si>
  <si>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</si>
  <si>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</si>
  <si>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</si>
  <si>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</si>
  <si>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</si>
  <si>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</si>
  <si>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</si>
  <si>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</si>
  <si>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</si>
  <si>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</si>
  <si>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</si>
  <si>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</si>
  <si>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J17990</t>
  </si>
  <si>
    <t>MOVE ANALYTICS CC -  B &amp; L  PRIONTE</t>
  </si>
  <si>
    <t>WAY</t>
  </si>
  <si>
    <t>EAST</t>
  </si>
  <si>
    <t>EAST LONDON</t>
  </si>
  <si>
    <t xml:space="preserve">DEBBIE                             </t>
  </si>
  <si>
    <t xml:space="preserve">                                   </t>
  </si>
  <si>
    <t>UMHLA</t>
  </si>
  <si>
    <t>UMHLANGA ROCKS</t>
  </si>
  <si>
    <t xml:space="preserve">PRIONTEX                           </t>
  </si>
  <si>
    <t>DBC</t>
  </si>
  <si>
    <t>phumie</t>
  </si>
  <si>
    <t>no</t>
  </si>
  <si>
    <t>Appointment required</t>
  </si>
  <si>
    <t>LEP</t>
  </si>
  <si>
    <t>FUE / doc</t>
  </si>
  <si>
    <t>POD received from cell 0763784726 M</t>
  </si>
  <si>
    <t>PARCEL</t>
  </si>
  <si>
    <t>yes</t>
  </si>
  <si>
    <t xml:space="preserve">47 SUMMIT RD                       </t>
  </si>
  <si>
    <t>Late Linehaul Delayed Beyond Skynet Control</t>
  </si>
  <si>
    <t>les</t>
  </si>
  <si>
    <t>truelove</t>
  </si>
  <si>
    <t>?</t>
  </si>
  <si>
    <t xml:space="preserve">mbali                         </t>
  </si>
  <si>
    <t xml:space="preserve">POD received from cell 0763784726 M     </t>
  </si>
  <si>
    <t xml:space="preserve">KIM                                </t>
  </si>
  <si>
    <t>DURBA</t>
  </si>
  <si>
    <t>DURBAN</t>
  </si>
  <si>
    <t xml:space="preserve">PRIONTEN                           </t>
  </si>
  <si>
    <t>SHERMYN</t>
  </si>
  <si>
    <t>KIM RIENTER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</si>
</sst>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/>
    <xf numFmtId="14" fontId="2" fillId="0" borderId="0" xfId="0" applyNumberFormat="1" applyFont="1"/>
    <xf numFmtId="20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8"/>
  <sheetViews>
    <sheetView tabSelected="1" workbookViewId="0">
      <selection activeCell="B28" sqref="B28"/>
    </sheetView>
  </sheetViews>
  <sheetFormatPr defaultRowHeight="12.75" x14ac:dyDescent="0.2"/>
  <cols>
    <col min="1" max="1" width="7.28515625" style="3" bestFit="1" customWidth="1"/>
    <col min="2" max="2" width="32.140625" style="3" bestFit="1" customWidth="1"/>
    <col min="3" max="3" width="5.42578125" style="3" bestFit="1" customWidth="1"/>
    <col min="4" max="4" width="7.5703125" style="3" bestFit="1" customWidth="1"/>
    <col min="5" max="5" width="15.140625" style="3" bestFit="1" customWidth="1"/>
    <col min="6" max="6" width="10.42578125" style="3" bestFit="1" customWidth="1"/>
    <col min="7" max="7" width="7" style="3" bestFit="1" customWidth="1"/>
    <col min="8" max="8" width="7.140625" style="3" bestFit="1" customWidth="1"/>
    <col min="9" max="9" width="23.7109375" style="3" bestFit="1" customWidth="1"/>
    <col min="10" max="10" width="30.85546875" style="3" bestFit="1" customWidth="1"/>
    <col min="11" max="11" width="16.140625" style="3" bestFit="1" customWidth="1"/>
    <col min="12" max="12" width="7.5703125" style="3" bestFit="1" customWidth="1"/>
    <col min="13" max="13" width="23.7109375" style="3" bestFit="1" customWidth="1"/>
    <col min="14" max="14" width="33.140625" style="3" bestFit="1" customWidth="1"/>
    <col min="15" max="15" width="4.42578125" style="3" bestFit="1" customWidth="1"/>
    <col min="16" max="16" width="29.28515625" style="3" bestFit="1" customWidth="1"/>
    <col min="17" max="17" width="4.5703125" style="3" bestFit="1" customWidth="1"/>
    <col min="18" max="18" width="4.7109375" style="3" bestFit="1" customWidth="1"/>
    <col min="19" max="19" width="5.140625" style="3" bestFit="1" customWidth="1"/>
    <col min="20" max="20" width="4.7109375" style="3" bestFit="1" customWidth="1"/>
    <col min="21" max="21" width="4.85546875" style="3" bestFit="1" customWidth="1"/>
    <col min="22" max="22" width="4.7109375" style="3" bestFit="1" customWidth="1"/>
    <col min="23" max="23" width="4.85546875" style="3" bestFit="1" customWidth="1"/>
    <col min="24" max="24" width="4.7109375" style="3" bestFit="1" customWidth="1"/>
    <col min="25" max="25" width="4.85546875" style="3" bestFit="1" customWidth="1"/>
    <col min="26" max="26" width="4.7109375" style="3" bestFit="1" customWidth="1"/>
    <col min="27" max="27" width="4.5703125" style="3" bestFit="1" customWidth="1"/>
    <col min="28" max="28" width="4.7109375" style="3" bestFit="1" customWidth="1"/>
    <col min="29" max="29" width="4.5703125" style="3" bestFit="1" customWidth="1"/>
    <col min="30" max="30" width="4.7109375" style="3" bestFit="1" customWidth="1"/>
    <col min="31" max="31" width="4.85546875" style="3" bestFit="1" customWidth="1"/>
    <col min="32" max="32" width="4.7109375" style="3" bestFit="1" customWidth="1"/>
    <col min="33" max="33" width="7" style="3" bestFit="1" customWidth="1"/>
    <col min="34" max="34" width="4.7109375" style="3" bestFit="1" customWidth="1"/>
    <col min="35" max="35" width="5" style="3" bestFit="1" customWidth="1"/>
    <col min="36" max="36" width="4.7109375" style="3" bestFit="1" customWidth="1"/>
    <col min="37" max="37" width="9" style="3" bestFit="1" customWidth="1"/>
    <col min="38" max="40" width="4.7109375" style="3" bestFit="1" customWidth="1"/>
    <col min="41" max="41" width="4.5703125" style="3" bestFit="1" customWidth="1"/>
    <col min="42" max="42" width="4.7109375" style="3" bestFit="1" customWidth="1"/>
    <col min="43" max="43" width="5" style="3" bestFit="1" customWidth="1"/>
    <col min="44" max="44" width="4.7109375" style="3" bestFit="1" customWidth="1"/>
    <col min="45" max="45" width="3.85546875" style="3" bestFit="1" customWidth="1"/>
    <col min="46" max="46" width="4.7109375" style="3" bestFit="1" customWidth="1"/>
    <col min="47" max="47" width="4.140625" style="3" bestFit="1" customWidth="1"/>
    <col min="48" max="48" width="4.7109375" style="3" bestFit="1" customWidth="1"/>
    <col min="49" max="49" width="4.140625" style="3" bestFit="1" customWidth="1"/>
    <col min="50" max="50" width="4.7109375" style="3" bestFit="1" customWidth="1"/>
    <col min="51" max="51" width="4.42578125" style="3" bestFit="1" customWidth="1"/>
    <col min="52" max="52" width="4.7109375" style="3" bestFit="1" customWidth="1"/>
    <col min="53" max="53" width="4.85546875" style="3" bestFit="1" customWidth="1"/>
    <col min="54" max="54" width="4.7109375" style="3" bestFit="1" customWidth="1"/>
    <col min="55" max="55" width="4.85546875" style="3" bestFit="1" customWidth="1"/>
    <col min="56" max="56" width="4.7109375" style="3" bestFit="1" customWidth="1"/>
    <col min="57" max="57" width="4.5703125" style="3" bestFit="1" customWidth="1"/>
    <col min="58" max="58" width="4.7109375" style="3" bestFit="1" customWidth="1"/>
    <col min="59" max="59" width="8.42578125" style="3" bestFit="1" customWidth="1"/>
    <col min="60" max="60" width="5.42578125" style="3" bestFit="1" customWidth="1"/>
    <col min="61" max="61" width="7.140625" style="3" bestFit="1" customWidth="1"/>
    <col min="62" max="62" width="7.42578125" style="3" bestFit="1" customWidth="1"/>
    <col min="63" max="63" width="8" style="3" bestFit="1" customWidth="1"/>
    <col min="64" max="64" width="10" style="3" bestFit="1" customWidth="1"/>
    <col min="65" max="67" width="9" style="3" bestFit="1" customWidth="1"/>
    <col min="68" max="68" width="49.85546875" style="3" bestFit="1" customWidth="1"/>
    <col min="69" max="69" width="28.42578125" style="3" bestFit="1" customWidth="1"/>
    <col min="70" max="70" width="22" style="3" bestFit="1" customWidth="1"/>
    <col min="71" max="71" width="10.42578125" style="3" bestFit="1" customWidth="1"/>
    <col min="72" max="72" width="5.5703125" style="3" bestFit="1" customWidth="1"/>
    <col min="73" max="73" width="27.42578125" style="3" bestFit="1" customWidth="1"/>
    <col min="74" max="74" width="5" style="3" bestFit="1" customWidth="1"/>
    <col min="75" max="75" width="36.7109375" style="3" bestFit="1" customWidth="1"/>
    <col min="76" max="76" width="8.140625" style="3" bestFit="1" customWidth="1"/>
    <col min="77" max="77" width="11" style="3" bestFit="1" customWidth="1"/>
    <col min="78" max="78" width="14" style="3" bestFit="1" customWidth="1"/>
    <col min="79" max="79" width="35.140625" style="3" bestFit="1" customWidth="1"/>
    <col min="80" max="80" width="8.85546875" style="3" bestFit="1" customWidth="1"/>
    <col min="81" max="81" width="23.7109375" style="3" bestFit="1" customWidth="1"/>
    <col min="82" max="82" width="6.5703125" style="3" bestFit="1" customWidth="1"/>
    <col min="83" max="83" width="34" style="3" bestFit="1" customWidth="1"/>
    <col min="84" max="84" width="10.42578125" style="3" bestFit="1" customWidth="1"/>
    <col min="85" max="85" width="6.5703125" style="3" bestFit="1" customWidth="1"/>
    <col min="86" max="86" width="9.140625" style="3"/>
    <col min="87" max="87" width="6.7109375" style="3" bestFit="1" customWidth="1"/>
    <col min="88" max="88" width="7.5703125" style="3" bestFit="1" customWidth="1"/>
    <col min="89" max="89" width="5.140625" style="3" bestFit="1" customWidth="1"/>
    <col min="90" max="91" width="8.42578125" style="3" bestFit="1" customWidth="1"/>
    <col min="92" max="92" width="7.85546875" style="3" bestFit="1" customWidth="1"/>
    <col min="93" max="16384" width="9.140625" style="3"/>
  </cols>
  <sheetData>
    <row r="1" spans="1:92" ht="20.100000000000001" customHeight="1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">
      <c r="A2" s="3" t="s">
        <v>72</v>
      </c>
      <c r="B2" s="3" t="s">
        <v>73</v>
      </c>
      <c r="C2" s="3" t="s">
        <v>74</v>
      </c>
      <c r="E2" s="3" t="str">
        <f>"009941407574"</f>
        <v>009941407574</v>
      </c>
      <c r="F2" s="4">
        <v>44572</v>
      </c>
      <c r="G2" s="3">
        <v>202207</v>
      </c>
      <c r="H2" s="3" t="s">
        <v>75</v>
      </c>
      <c r="I2" s="3" t="s">
        <v>76</v>
      </c>
      <c r="J2" s="3" t="s">
        <v>77</v>
      </c>
      <c r="K2" s="3" t="s">
        <v>78</v>
      </c>
      <c r="L2" s="3" t="s">
        <v>79</v>
      </c>
      <c r="M2" s="3" t="s">
        <v>80</v>
      </c>
      <c r="N2" s="3" t="s">
        <v>81</v>
      </c>
      <c r="O2" s="3" t="s">
        <v>82</v>
      </c>
      <c r="P2" s="3" t="str">
        <f t="shared" ref="P2:P8" si="0">"                              "</f>
        <v xml:space="preserve">                              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29.89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3">
        <v>0</v>
      </c>
      <c r="BH2" s="3">
        <v>3</v>
      </c>
      <c r="BI2" s="3">
        <v>15</v>
      </c>
      <c r="BJ2" s="3">
        <v>14.4</v>
      </c>
      <c r="BK2" s="3">
        <v>15</v>
      </c>
      <c r="BL2" s="3">
        <v>119.34</v>
      </c>
      <c r="BM2" s="3">
        <v>17.899999999999999</v>
      </c>
      <c r="BN2" s="3">
        <v>137.24</v>
      </c>
      <c r="BO2" s="3">
        <v>137.24</v>
      </c>
      <c r="BS2" s="4">
        <v>44578</v>
      </c>
      <c r="BT2" s="5">
        <v>0.4680555555555555</v>
      </c>
      <c r="BU2" s="3" t="s">
        <v>83</v>
      </c>
      <c r="BV2" s="3" t="s">
        <v>84</v>
      </c>
      <c r="BW2" s="3" t="s">
        <v>85</v>
      </c>
      <c r="BX2" s="3" t="s">
        <v>86</v>
      </c>
      <c r="BY2" s="3">
        <v>24000</v>
      </c>
      <c r="BZ2" s="3" t="s">
        <v>87</v>
      </c>
      <c r="CA2" s="3" t="s">
        <v>88</v>
      </c>
      <c r="CC2" s="3" t="s">
        <v>80</v>
      </c>
      <c r="CD2" s="3">
        <v>4300</v>
      </c>
      <c r="CE2" s="3" t="s">
        <v>89</v>
      </c>
      <c r="CF2" s="4">
        <v>44579</v>
      </c>
      <c r="CI2" s="3">
        <v>3</v>
      </c>
      <c r="CJ2" s="3">
        <v>4</v>
      </c>
      <c r="CK2" s="3">
        <v>41</v>
      </c>
      <c r="CL2" s="3" t="s">
        <v>84</v>
      </c>
    </row>
    <row r="3" spans="1:92" x14ac:dyDescent="0.2">
      <c r="A3" s="3" t="s">
        <v>72</v>
      </c>
      <c r="B3" s="3" t="s">
        <v>73</v>
      </c>
      <c r="C3" s="3" t="s">
        <v>74</v>
      </c>
      <c r="E3" s="3" t="str">
        <f>"009941407573"</f>
        <v>009941407573</v>
      </c>
      <c r="F3" s="4">
        <v>44574</v>
      </c>
      <c r="G3" s="3">
        <v>202207</v>
      </c>
      <c r="H3" s="3" t="s">
        <v>75</v>
      </c>
      <c r="I3" s="3" t="s">
        <v>76</v>
      </c>
      <c r="J3" s="3" t="s">
        <v>77</v>
      </c>
      <c r="K3" s="3" t="s">
        <v>78</v>
      </c>
      <c r="L3" s="3" t="s">
        <v>79</v>
      </c>
      <c r="M3" s="3" t="s">
        <v>80</v>
      </c>
      <c r="N3" s="3" t="s">
        <v>81</v>
      </c>
      <c r="O3" s="3" t="s">
        <v>82</v>
      </c>
      <c r="P3" s="3" t="str">
        <f t="shared" si="0"/>
        <v xml:space="preserve">                              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56.99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2</v>
      </c>
      <c r="BI3" s="3">
        <v>20</v>
      </c>
      <c r="BJ3" s="3">
        <v>36.5</v>
      </c>
      <c r="BK3" s="3">
        <v>37</v>
      </c>
      <c r="BL3" s="3">
        <v>222.78</v>
      </c>
      <c r="BM3" s="3">
        <v>33.42</v>
      </c>
      <c r="BN3" s="3">
        <v>256.2</v>
      </c>
      <c r="BO3" s="3">
        <v>256.2</v>
      </c>
      <c r="BS3" s="4">
        <v>44579</v>
      </c>
      <c r="BT3" s="5">
        <v>0.54861111111111105</v>
      </c>
      <c r="BU3" s="3" t="s">
        <v>83</v>
      </c>
      <c r="BV3" s="3" t="s">
        <v>90</v>
      </c>
      <c r="BY3" s="3">
        <v>91125</v>
      </c>
      <c r="BZ3" s="3" t="s">
        <v>87</v>
      </c>
      <c r="CA3" s="3" t="s">
        <v>88</v>
      </c>
      <c r="CC3" s="3" t="s">
        <v>80</v>
      </c>
      <c r="CD3" s="3">
        <v>4300</v>
      </c>
      <c r="CE3" s="3" t="s">
        <v>89</v>
      </c>
      <c r="CF3" s="4">
        <v>44580</v>
      </c>
      <c r="CI3" s="3">
        <v>3</v>
      </c>
      <c r="CJ3" s="3">
        <v>3</v>
      </c>
      <c r="CK3" s="3">
        <v>41</v>
      </c>
      <c r="CL3" s="3" t="s">
        <v>84</v>
      </c>
    </row>
    <row r="4" spans="1:92" x14ac:dyDescent="0.2">
      <c r="A4" s="3" t="s">
        <v>72</v>
      </c>
      <c r="B4" s="3" t="s">
        <v>73</v>
      </c>
      <c r="C4" s="3" t="s">
        <v>74</v>
      </c>
      <c r="E4" s="3" t="str">
        <f>"009941407572"</f>
        <v>009941407572</v>
      </c>
      <c r="F4" s="4">
        <v>44580</v>
      </c>
      <c r="G4" s="3">
        <v>202207</v>
      </c>
      <c r="H4" s="3" t="s">
        <v>75</v>
      </c>
      <c r="I4" s="3" t="s">
        <v>76</v>
      </c>
      <c r="J4" s="3" t="s">
        <v>91</v>
      </c>
      <c r="K4" s="3" t="s">
        <v>78</v>
      </c>
      <c r="L4" s="3" t="s">
        <v>79</v>
      </c>
      <c r="M4" s="3" t="s">
        <v>80</v>
      </c>
      <c r="N4" s="3" t="s">
        <v>81</v>
      </c>
      <c r="O4" s="3" t="s">
        <v>82</v>
      </c>
      <c r="P4" s="3" t="str">
        <f t="shared" si="0"/>
        <v xml:space="preserve">                              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167.86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6</v>
      </c>
      <c r="BI4" s="3">
        <v>48</v>
      </c>
      <c r="BJ4" s="3">
        <v>126.6</v>
      </c>
      <c r="BK4" s="3">
        <v>127</v>
      </c>
      <c r="BL4" s="3">
        <v>645.95000000000005</v>
      </c>
      <c r="BM4" s="3">
        <v>96.89</v>
      </c>
      <c r="BN4" s="3">
        <v>742.84</v>
      </c>
      <c r="BO4" s="3">
        <v>742.84</v>
      </c>
      <c r="BS4" s="4">
        <v>44586</v>
      </c>
      <c r="BT4" s="5">
        <v>0.54722222222222217</v>
      </c>
      <c r="BU4" s="3" t="s">
        <v>83</v>
      </c>
      <c r="BV4" s="3" t="s">
        <v>84</v>
      </c>
      <c r="BW4" s="3" t="s">
        <v>92</v>
      </c>
      <c r="BX4" s="3" t="s">
        <v>93</v>
      </c>
      <c r="BY4" s="3">
        <v>105468</v>
      </c>
      <c r="BZ4" s="3" t="s">
        <v>87</v>
      </c>
      <c r="CA4" s="3" t="s">
        <v>88</v>
      </c>
      <c r="CC4" s="3" t="s">
        <v>80</v>
      </c>
      <c r="CD4" s="3">
        <v>4300</v>
      </c>
      <c r="CE4" s="3" t="s">
        <v>89</v>
      </c>
      <c r="CF4" s="4">
        <v>44587</v>
      </c>
      <c r="CI4" s="3">
        <v>3</v>
      </c>
      <c r="CJ4" s="3">
        <v>4</v>
      </c>
      <c r="CK4" s="3">
        <v>41</v>
      </c>
      <c r="CL4" s="3" t="s">
        <v>84</v>
      </c>
    </row>
    <row r="5" spans="1:92" x14ac:dyDescent="0.2">
      <c r="A5" s="3" t="s">
        <v>72</v>
      </c>
      <c r="B5" s="3" t="s">
        <v>73</v>
      </c>
      <c r="C5" s="3" t="s">
        <v>74</v>
      </c>
      <c r="E5" s="3" t="str">
        <f>"009941407571"</f>
        <v>009941407571</v>
      </c>
      <c r="F5" s="4">
        <v>44586</v>
      </c>
      <c r="G5" s="3">
        <v>202207</v>
      </c>
      <c r="H5" s="3" t="s">
        <v>75</v>
      </c>
      <c r="I5" s="3" t="s">
        <v>76</v>
      </c>
      <c r="J5" s="3" t="s">
        <v>77</v>
      </c>
      <c r="K5" s="3" t="s">
        <v>78</v>
      </c>
      <c r="L5" s="3" t="s">
        <v>79</v>
      </c>
      <c r="M5" s="3" t="s">
        <v>80</v>
      </c>
      <c r="N5" s="3" t="s">
        <v>81</v>
      </c>
      <c r="O5" s="3" t="s">
        <v>82</v>
      </c>
      <c r="P5" s="3" t="str">
        <f t="shared" si="0"/>
        <v xml:space="preserve">                              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90.25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3</v>
      </c>
      <c r="BI5" s="3">
        <v>24</v>
      </c>
      <c r="BJ5" s="3">
        <v>63.2</v>
      </c>
      <c r="BK5" s="3">
        <v>64</v>
      </c>
      <c r="BL5" s="3">
        <v>349.73</v>
      </c>
      <c r="BM5" s="3">
        <v>52.46</v>
      </c>
      <c r="BN5" s="3">
        <v>402.19</v>
      </c>
      <c r="BO5" s="3">
        <v>402.19</v>
      </c>
      <c r="BS5" s="4">
        <v>44589</v>
      </c>
      <c r="BT5" s="5">
        <v>0.53749999999999998</v>
      </c>
      <c r="BU5" s="3" t="s">
        <v>94</v>
      </c>
      <c r="BV5" s="3" t="s">
        <v>90</v>
      </c>
      <c r="BY5" s="3">
        <v>105300</v>
      </c>
      <c r="CA5" s="3" t="s">
        <v>88</v>
      </c>
      <c r="CC5" s="3" t="s">
        <v>80</v>
      </c>
      <c r="CD5" s="3">
        <v>4300</v>
      </c>
      <c r="CE5" s="3" t="s">
        <v>89</v>
      </c>
      <c r="CI5" s="3">
        <v>3</v>
      </c>
      <c r="CJ5" s="3">
        <v>3</v>
      </c>
      <c r="CK5" s="3">
        <v>41</v>
      </c>
      <c r="CL5" s="3" t="s">
        <v>84</v>
      </c>
    </row>
    <row r="6" spans="1:92" x14ac:dyDescent="0.2">
      <c r="A6" s="3" t="s">
        <v>72</v>
      </c>
      <c r="B6" s="3" t="s">
        <v>73</v>
      </c>
      <c r="C6" s="3" t="s">
        <v>74</v>
      </c>
      <c r="E6" s="3" t="str">
        <f>"009941407570"</f>
        <v>009941407570</v>
      </c>
      <c r="F6" s="4">
        <v>44588</v>
      </c>
      <c r="G6" s="3">
        <v>202207</v>
      </c>
      <c r="H6" s="3" t="s">
        <v>75</v>
      </c>
      <c r="I6" s="3" t="s">
        <v>76</v>
      </c>
      <c r="J6" s="3" t="s">
        <v>77</v>
      </c>
      <c r="K6" s="3" t="s">
        <v>78</v>
      </c>
      <c r="L6" s="3" t="s">
        <v>79</v>
      </c>
      <c r="M6" s="3" t="s">
        <v>80</v>
      </c>
      <c r="N6" s="3" t="s">
        <v>81</v>
      </c>
      <c r="O6" s="3" t="s">
        <v>82</v>
      </c>
      <c r="P6" s="3" t="str">
        <f t="shared" si="0"/>
        <v xml:space="preserve">                              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64.38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2</v>
      </c>
      <c r="BI6" s="3">
        <v>12</v>
      </c>
      <c r="BJ6" s="3">
        <v>42.1</v>
      </c>
      <c r="BK6" s="3">
        <v>43</v>
      </c>
      <c r="BL6" s="3">
        <v>250.99</v>
      </c>
      <c r="BM6" s="3">
        <v>37.65</v>
      </c>
      <c r="BN6" s="3">
        <v>288.64</v>
      </c>
      <c r="BO6" s="3">
        <v>288.64</v>
      </c>
      <c r="BS6" s="3" t="s">
        <v>95</v>
      </c>
      <c r="BY6" s="3">
        <v>105300</v>
      </c>
      <c r="BZ6" s="3" t="s">
        <v>87</v>
      </c>
      <c r="CC6" s="3" t="s">
        <v>80</v>
      </c>
      <c r="CD6" s="3">
        <v>4300</v>
      </c>
      <c r="CE6" s="3" t="s">
        <v>89</v>
      </c>
      <c r="CI6" s="3">
        <v>3</v>
      </c>
      <c r="CJ6" s="3" t="s">
        <v>95</v>
      </c>
      <c r="CK6" s="3">
        <v>41</v>
      </c>
      <c r="CL6" s="3" t="s">
        <v>84</v>
      </c>
    </row>
    <row r="7" spans="1:92" x14ac:dyDescent="0.2">
      <c r="A7" s="3" t="s">
        <v>72</v>
      </c>
      <c r="B7" s="3" t="s">
        <v>73</v>
      </c>
      <c r="C7" s="3" t="s">
        <v>74</v>
      </c>
      <c r="E7" s="3" t="str">
        <f>"009941407576"</f>
        <v>009941407576</v>
      </c>
      <c r="F7" s="4">
        <v>44565</v>
      </c>
      <c r="G7" s="3">
        <v>202207</v>
      </c>
      <c r="H7" s="3" t="s">
        <v>75</v>
      </c>
      <c r="I7" s="3" t="s">
        <v>76</v>
      </c>
      <c r="J7" s="3" t="s">
        <v>77</v>
      </c>
      <c r="K7" s="3" t="s">
        <v>78</v>
      </c>
      <c r="L7" s="3" t="s">
        <v>79</v>
      </c>
      <c r="M7" s="3" t="s">
        <v>80</v>
      </c>
      <c r="N7" s="3" t="s">
        <v>81</v>
      </c>
      <c r="O7" s="3" t="s">
        <v>82</v>
      </c>
      <c r="P7" s="3" t="str">
        <f t="shared" si="0"/>
        <v xml:space="preserve">                              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46.37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5</v>
      </c>
      <c r="BI7" s="3">
        <v>25</v>
      </c>
      <c r="BJ7" s="3">
        <v>21.9</v>
      </c>
      <c r="BK7" s="3">
        <v>25</v>
      </c>
      <c r="BL7" s="3">
        <v>170.52</v>
      </c>
      <c r="BM7" s="3">
        <v>25.58</v>
      </c>
      <c r="BN7" s="3">
        <v>196.1</v>
      </c>
      <c r="BO7" s="3">
        <v>196.1</v>
      </c>
      <c r="BS7" s="4">
        <v>44568</v>
      </c>
      <c r="BT7" s="5">
        <v>0.45624999999999999</v>
      </c>
      <c r="BU7" s="3" t="s">
        <v>96</v>
      </c>
      <c r="BV7" s="3" t="s">
        <v>90</v>
      </c>
      <c r="BY7" s="3">
        <v>21875</v>
      </c>
      <c r="BZ7" s="3" t="s">
        <v>87</v>
      </c>
      <c r="CA7" s="3" t="s">
        <v>97</v>
      </c>
      <c r="CC7" s="3" t="s">
        <v>80</v>
      </c>
      <c r="CD7" s="3">
        <v>4300</v>
      </c>
      <c r="CE7" s="3" t="s">
        <v>89</v>
      </c>
      <c r="CF7" s="4">
        <v>44568</v>
      </c>
      <c r="CI7" s="3">
        <v>3</v>
      </c>
      <c r="CJ7" s="3">
        <v>3</v>
      </c>
      <c r="CK7" s="3">
        <v>41</v>
      </c>
      <c r="CL7" s="3" t="s">
        <v>84</v>
      </c>
    </row>
    <row r="8" spans="1:92" x14ac:dyDescent="0.2">
      <c r="A8" s="3" t="s">
        <v>72</v>
      </c>
      <c r="B8" s="3" t="s">
        <v>73</v>
      </c>
      <c r="C8" s="3" t="s">
        <v>74</v>
      </c>
      <c r="E8" s="3" t="str">
        <f>"009941407575"</f>
        <v>009941407575</v>
      </c>
      <c r="F8" s="4">
        <v>44566</v>
      </c>
      <c r="G8" s="3">
        <v>202207</v>
      </c>
      <c r="H8" s="3" t="s">
        <v>75</v>
      </c>
      <c r="I8" s="3" t="s">
        <v>76</v>
      </c>
      <c r="J8" s="3" t="s">
        <v>98</v>
      </c>
      <c r="K8" s="3" t="s">
        <v>78</v>
      </c>
      <c r="L8" s="3" t="s">
        <v>99</v>
      </c>
      <c r="M8" s="3" t="s">
        <v>100</v>
      </c>
      <c r="N8" s="3" t="s">
        <v>101</v>
      </c>
      <c r="O8" s="3" t="s">
        <v>82</v>
      </c>
      <c r="P8" s="3" t="str">
        <f t="shared" si="0"/>
        <v xml:space="preserve">                              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55.76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6</v>
      </c>
      <c r="BI8" s="3">
        <v>30</v>
      </c>
      <c r="BJ8" s="3">
        <v>36</v>
      </c>
      <c r="BK8" s="3">
        <v>36</v>
      </c>
      <c r="BL8" s="3">
        <v>218.08</v>
      </c>
      <c r="BM8" s="3">
        <v>32.71</v>
      </c>
      <c r="BN8" s="3">
        <v>250.79</v>
      </c>
      <c r="BO8" s="3">
        <v>250.79</v>
      </c>
      <c r="BQ8" s="3" t="s">
        <v>102</v>
      </c>
      <c r="BR8" s="3" t="s">
        <v>103</v>
      </c>
      <c r="BS8" s="4">
        <v>44571</v>
      </c>
      <c r="BT8" s="5">
        <v>0.4375</v>
      </c>
      <c r="BU8" s="3" t="s">
        <v>83</v>
      </c>
      <c r="BV8" s="3" t="s">
        <v>90</v>
      </c>
      <c r="BY8" s="3">
        <v>30000</v>
      </c>
      <c r="BZ8" s="3" t="s">
        <v>87</v>
      </c>
      <c r="CA8" s="3" t="s">
        <v>88</v>
      </c>
      <c r="CC8" s="3" t="s">
        <v>100</v>
      </c>
      <c r="CD8" s="3">
        <v>4000</v>
      </c>
      <c r="CE8" s="3" t="s">
        <v>89</v>
      </c>
      <c r="CF8" s="4">
        <v>44571</v>
      </c>
      <c r="CI8" s="3">
        <v>3</v>
      </c>
      <c r="CJ8" s="3">
        <v>3</v>
      </c>
      <c r="CK8" s="3">
        <v>41</v>
      </c>
      <c r="CL8" s="3" t="s">
        <v>84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sdrascd7-IEHAZMA130276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2022-01-31T14:47:24Z</dcterms:created>
  <dcterms:modified xsi:type="dcterms:W3CDTF">2022-01-31T14:47:34Z</dcterms:modified>
</cp:coreProperties>
</file>