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9833F020-FB51-4720-90BF-56097CB3BA42}" xr6:coauthVersionLast="47" xr6:coauthVersionMax="47" xr10:uidLastSave="{00000000-0000-0000-0000-000000000000}"/>
  <bookViews>
    <workbookView xWindow="28680" yWindow="-120" windowWidth="20730" windowHeight="11040" xr2:uid="{E6C806B7-3D6F-4DD2-B6CB-0C6788BBAD5F}"/>
  </bookViews>
  <sheets>
    <sheet name="sdrascd7-IECANDB13380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" i="1" l="1"/>
  <c r="E6" i="1"/>
  <c r="P5" i="1"/>
  <c r="E5" i="1"/>
  <c r="P4" i="1"/>
  <c r="E4" i="1"/>
  <c r="P3" i="1"/>
  <c r="E3" i="1"/>
  <c r="P2" i="1"/>
  <c r="E2" i="1"/>
</calcChain>
</file>

<file path=xl/sharedStrings.xml><?xml version="1.0" encoding="utf-8"?>
<sst xmlns="http://schemas.openxmlformats.org/spreadsheetml/2006/main" count="191" uniqueCount="125">
  <si>
    <t>Acc No</t>
  </si>
  <si>
    <t>Client</t>
  </si>
  <si>
    <t>Type</t>
  </si>
  <si>
    <t>Invoice no</t>
  </si>
  <si>
    <t>Wb No</t>
  </si>
  <si>
    <t>Date</t>
  </si>
  <si>
    <t>Period</t>
  </si>
  <si>
    <t>Start</t>
  </si>
  <si>
    <t>Start Town</t>
  </si>
  <si>
    <t>Sender</t>
  </si>
  <si>
    <t>Carrier</t>
  </si>
  <si>
    <t>Dest</t>
  </si>
  <si>
    <t>Destination Town</t>
  </si>
  <si>
    <t>Receiver</t>
  </si>
  <si>
    <t>Srv</t>
  </si>
  <si>
    <t>Client Ref</t>
  </si>
  <si>
    <t>AFT</t>
  </si>
  <si>
    <t>Disc</t>
  </si>
  <si>
    <t>AMB</t>
  </si>
  <si>
    <t>BDR</t>
  </si>
  <si>
    <t>BPS</t>
  </si>
  <si>
    <t>CSH</t>
  </si>
  <si>
    <t>CTL</t>
  </si>
  <si>
    <t>DS1</t>
  </si>
  <si>
    <t>DSD</t>
  </si>
  <si>
    <t>EAR</t>
  </si>
  <si>
    <t>EMB</t>
  </si>
  <si>
    <t>FUE</t>
  </si>
  <si>
    <t>FUX</t>
  </si>
  <si>
    <t>HAZ</t>
  </si>
  <si>
    <t>HND</t>
  </si>
  <si>
    <t>IFL</t>
  </si>
  <si>
    <t>INH</t>
  </si>
  <si>
    <t>INS</t>
  </si>
  <si>
    <t>LTE</t>
  </si>
  <si>
    <t>NDC</t>
  </si>
  <si>
    <t>OUT</t>
  </si>
  <si>
    <t>RTL</t>
  </si>
  <si>
    <t>Other Charges</t>
  </si>
  <si>
    <t>Prcls</t>
  </si>
  <si>
    <t>Tot KG</t>
  </si>
  <si>
    <t>Tot Vol</t>
  </si>
  <si>
    <t>Mass</t>
  </si>
  <si>
    <t>Amount</t>
  </si>
  <si>
    <t>Vat</t>
  </si>
  <si>
    <t>Total</t>
  </si>
  <si>
    <t>Outstand</t>
  </si>
  <si>
    <t>Special Instructions</t>
  </si>
  <si>
    <t>Consignee Contact</t>
  </si>
  <si>
    <t>Sender Contact</t>
  </si>
  <si>
    <t>POD Date</t>
  </si>
  <si>
    <t>POD Time</t>
  </si>
  <si>
    <t>POD Name</t>
  </si>
  <si>
    <t>STD POD</t>
  </si>
  <si>
    <t>Reason</t>
  </si>
  <si>
    <t>Reason Captured</t>
  </si>
  <si>
    <t>Total Vol Mass</t>
  </si>
  <si>
    <t>Options</t>
  </si>
  <si>
    <t>POD Comments</t>
  </si>
  <si>
    <t>X-Option</t>
  </si>
  <si>
    <t>Dest Town</t>
  </si>
  <si>
    <t>Dest Postal Code</t>
  </si>
  <si>
    <t>Description of Contents</t>
  </si>
  <si>
    <t>POD Scan Date</t>
  </si>
  <si>
    <t>Status</t>
  </si>
  <si>
    <t>MF Comments</t>
  </si>
  <si>
    <t>Actual Days</t>
  </si>
  <si>
    <t>Agreed Days</t>
  </si>
  <si>
    <t>Rate</t>
  </si>
  <si>
    <t>Early Delivery</t>
  </si>
  <si>
    <t>Early Delivery Time</t>
  </si>
  <si>
    <t>MA Info</t>
  </si>
  <si>
    <t>J19267</t>
  </si>
  <si>
    <t xml:space="preserve">TRI MOVE                           </t>
  </si>
  <si>
    <t>WAY</t>
  </si>
  <si>
    <t>JOHAN</t>
  </si>
  <si>
    <t>JOHANNESBURG</t>
  </si>
  <si>
    <t xml:space="preserve">VENTITE                            </t>
  </si>
  <si>
    <t xml:space="preserve">                                   </t>
  </si>
  <si>
    <t>CAPET</t>
  </si>
  <si>
    <t>CAPE TOWN</t>
  </si>
  <si>
    <t xml:space="preserve">IPINI                              </t>
  </si>
  <si>
    <t>ON1</t>
  </si>
  <si>
    <t>NA</t>
  </si>
  <si>
    <t>WILMA</t>
  </si>
  <si>
    <t>?</t>
  </si>
  <si>
    <t>FUE / DOC</t>
  </si>
  <si>
    <t>PARCEL</t>
  </si>
  <si>
    <t>no</t>
  </si>
  <si>
    <t>UITEN</t>
  </si>
  <si>
    <t>UITENHAGE</t>
  </si>
  <si>
    <t xml:space="preserve">AFROMIX                            </t>
  </si>
  <si>
    <t>BOKSB</t>
  </si>
  <si>
    <t>BOKSBURG</t>
  </si>
  <si>
    <t xml:space="preserve">AFROMIX JHB                        </t>
  </si>
  <si>
    <t>Fritz</t>
  </si>
  <si>
    <t>yes</t>
  </si>
  <si>
    <t>POD received from cell 0837842726 M</t>
  </si>
  <si>
    <t xml:space="preserve">KP OPTIM                           </t>
  </si>
  <si>
    <t>ALBE2</t>
  </si>
  <si>
    <t>ALBERTON</t>
  </si>
  <si>
    <t xml:space="preserve">JESSICA                            </t>
  </si>
  <si>
    <t>BRAAI   BBQ</t>
  </si>
  <si>
    <t>MICHEALA</t>
  </si>
  <si>
    <t>jessica</t>
  </si>
  <si>
    <t>Driver late</t>
  </si>
  <si>
    <t>cch</t>
  </si>
  <si>
    <t>POD received from cell 0728343845 M</t>
  </si>
  <si>
    <t xml:space="preserve">DOCSEMUR                           </t>
  </si>
  <si>
    <t>GERMI</t>
  </si>
  <si>
    <t>GERMISTON</t>
  </si>
  <si>
    <t xml:space="preserve">PVT                                </t>
  </si>
  <si>
    <t>DBC</t>
  </si>
  <si>
    <t>PHILLIP</t>
  </si>
  <si>
    <t>NADIA</t>
  </si>
  <si>
    <t>sig</t>
  </si>
  <si>
    <t>FUE / doc</t>
  </si>
  <si>
    <t>POD received from cell 0815199139 M</t>
  </si>
  <si>
    <t>RANDB</t>
  </si>
  <si>
    <t>RANDBURG</t>
  </si>
  <si>
    <t xml:space="preserve">BUONA NOLTE                        </t>
  </si>
  <si>
    <t>STEVE-0723134168</t>
  </si>
  <si>
    <t>MICHAELA RHODA</t>
  </si>
  <si>
    <t>steve</t>
  </si>
  <si>
    <t>POD received from cell 0724942857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</si>
</sst>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5"/>
      <color rgb="FF333333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medium">
        <color rgb="FFDDDDDD"/>
      </left>
      <right/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20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EB186-8D8E-47E4-9FAC-7F1EB7841D3F}">
  <dimension ref="A1:CN6"/>
  <sheetViews>
    <sheetView showGridLines="0" tabSelected="1" workbookViewId="0">
      <selection activeCell="A8" sqref="A8:XFD8"/>
    </sheetView>
  </sheetViews>
  <sheetFormatPr defaultRowHeight="13.8" x14ac:dyDescent="0.3"/>
  <cols>
    <col min="1" max="1" width="7" style="3" bestFit="1" customWidth="1"/>
    <col min="2" max="2" width="33.109375" style="3" bestFit="1" customWidth="1"/>
    <col min="3" max="3" width="4.6640625" style="3" bestFit="1" customWidth="1"/>
    <col min="4" max="4" width="8.88671875" style="3"/>
    <col min="5" max="5" width="15.109375" style="3" bestFit="1" customWidth="1"/>
    <col min="6" max="6" width="10.5546875" style="3" bestFit="1" customWidth="1"/>
    <col min="7" max="7" width="7" style="3" bestFit="1" customWidth="1"/>
    <col min="8" max="8" width="7.5546875" style="3" bestFit="1" customWidth="1"/>
    <col min="9" max="9" width="23.5546875" style="3" bestFit="1" customWidth="1"/>
    <col min="10" max="10" width="31.88671875" style="3" bestFit="1" customWidth="1"/>
    <col min="11" max="11" width="16.6640625" style="3" bestFit="1" customWidth="1"/>
    <col min="12" max="12" width="7.77734375" style="3" bestFit="1" customWidth="1"/>
    <col min="13" max="13" width="23.5546875" style="3" bestFit="1" customWidth="1"/>
    <col min="14" max="14" width="35.5546875" style="3" bestFit="1" customWidth="1"/>
    <col min="15" max="15" width="4.44140625" style="3" bestFit="1" customWidth="1"/>
    <col min="16" max="16" width="30.33203125" style="3" bestFit="1" customWidth="1"/>
    <col min="17" max="17" width="3.88671875" style="3" bestFit="1" customWidth="1"/>
    <col min="18" max="18" width="4.33203125" style="3" bestFit="1" customWidth="1"/>
    <col min="19" max="19" width="4.77734375" style="3" bestFit="1" customWidth="1"/>
    <col min="20" max="20" width="4.33203125" style="3" bestFit="1" customWidth="1"/>
    <col min="21" max="21" width="4.109375" style="3" bestFit="1" customWidth="1"/>
    <col min="22" max="22" width="4.33203125" style="3" bestFit="1" customWidth="1"/>
    <col min="23" max="23" width="3.77734375" style="3" bestFit="1" customWidth="1"/>
    <col min="24" max="24" width="4.33203125" style="3" bestFit="1" customWidth="1"/>
    <col min="25" max="25" width="3.88671875" style="3" bestFit="1" customWidth="1"/>
    <col min="26" max="26" width="4.33203125" style="3" bestFit="1" customWidth="1"/>
    <col min="27" max="27" width="3.88671875" style="3" bestFit="1" customWidth="1"/>
    <col min="28" max="28" width="4.33203125" style="3" bestFit="1" customWidth="1"/>
    <col min="29" max="29" width="5" style="3" bestFit="1" customWidth="1"/>
    <col min="30" max="30" width="4.33203125" style="3" bestFit="1" customWidth="1"/>
    <col min="31" max="31" width="3.6640625" style="3" bestFit="1" customWidth="1"/>
    <col min="32" max="32" width="4.33203125" style="3" bestFit="1" customWidth="1"/>
    <col min="33" max="33" width="8" style="3" bestFit="1" customWidth="1"/>
    <col min="34" max="34" width="4.33203125" style="3" bestFit="1" customWidth="1"/>
    <col min="35" max="35" width="4" style="3" bestFit="1" customWidth="1"/>
    <col min="36" max="36" width="4.33203125" style="3" bestFit="1" customWidth="1"/>
    <col min="37" max="37" width="6" style="3" bestFit="1" customWidth="1"/>
    <col min="38" max="38" width="4.33203125" style="3" bestFit="1" customWidth="1"/>
    <col min="39" max="39" width="7" style="3" bestFit="1" customWidth="1"/>
    <col min="40" max="40" width="4.33203125" style="3" bestFit="1" customWidth="1"/>
    <col min="41" max="41" width="4.5546875" style="3" bestFit="1" customWidth="1"/>
    <col min="42" max="42" width="4.33203125" style="3" bestFit="1" customWidth="1"/>
    <col min="43" max="43" width="9" style="3" bestFit="1" customWidth="1"/>
    <col min="44" max="44" width="4.33203125" style="3" bestFit="1" customWidth="1"/>
    <col min="45" max="45" width="4.109375" style="3" bestFit="1" customWidth="1"/>
    <col min="46" max="46" width="4.33203125" style="3" bestFit="1" customWidth="1"/>
    <col min="47" max="47" width="4.21875" style="3" bestFit="1" customWidth="1"/>
    <col min="48" max="48" width="4.33203125" style="3" bestFit="1" customWidth="1"/>
    <col min="49" max="49" width="6" style="3" bestFit="1" customWidth="1"/>
    <col min="50" max="50" width="4.33203125" style="3" bestFit="1" customWidth="1"/>
    <col min="51" max="51" width="7" style="3" bestFit="1" customWidth="1"/>
    <col min="52" max="52" width="4.33203125" style="3" bestFit="1" customWidth="1"/>
    <col min="53" max="53" width="3.6640625" style="3" bestFit="1" customWidth="1"/>
    <col min="54" max="54" width="4.33203125" style="3" bestFit="1" customWidth="1"/>
    <col min="55" max="55" width="3.88671875" style="3" bestFit="1" customWidth="1"/>
    <col min="56" max="56" width="4.33203125" style="3" bestFit="1" customWidth="1"/>
    <col min="57" max="57" width="3.5546875" style="3" bestFit="1" customWidth="1"/>
    <col min="58" max="58" width="4.33203125" style="3" bestFit="1" customWidth="1"/>
    <col min="59" max="59" width="12" style="3" bestFit="1" customWidth="1"/>
    <col min="60" max="60" width="6.5546875" style="3" bestFit="1" customWidth="1"/>
    <col min="61" max="62" width="7" style="3" bestFit="1" customWidth="1"/>
    <col min="63" max="63" width="6" style="3" bestFit="1" customWidth="1"/>
    <col min="64" max="64" width="10" style="3" bestFit="1" customWidth="1"/>
    <col min="65" max="65" width="9" style="3" bestFit="1" customWidth="1"/>
    <col min="66" max="66" width="10" style="3" bestFit="1" customWidth="1"/>
    <col min="67" max="67" width="8.21875" style="3" bestFit="1" customWidth="1"/>
    <col min="68" max="68" width="34.33203125" style="3" bestFit="1" customWidth="1"/>
    <col min="69" max="69" width="33.21875" style="3" bestFit="1" customWidth="1"/>
    <col min="70" max="70" width="28.6640625" style="3" bestFit="1" customWidth="1"/>
    <col min="71" max="71" width="10.5546875" style="3" bestFit="1" customWidth="1"/>
    <col min="72" max="72" width="8.5546875" style="3" bestFit="1" customWidth="1"/>
    <col min="73" max="73" width="30.109375" style="3" bestFit="1" customWidth="1"/>
    <col min="74" max="74" width="7.6640625" style="3" bestFit="1" customWidth="1"/>
    <col min="75" max="75" width="36.44140625" style="3" bestFit="1" customWidth="1"/>
    <col min="76" max="76" width="14.21875" style="3" bestFit="1" customWidth="1"/>
    <col min="77" max="77" width="12.44140625" style="3" bestFit="1" customWidth="1"/>
    <col min="78" max="78" width="23.77734375" style="3" bestFit="1" customWidth="1"/>
    <col min="79" max="79" width="37" style="3" bestFit="1" customWidth="1"/>
    <col min="80" max="80" width="7.88671875" style="3" bestFit="1" customWidth="1"/>
    <col min="81" max="81" width="23.5546875" style="3" bestFit="1" customWidth="1"/>
    <col min="82" max="82" width="14.109375" style="3" bestFit="1" customWidth="1"/>
    <col min="83" max="83" width="20.109375" style="3" bestFit="1" customWidth="1"/>
    <col min="84" max="84" width="12.33203125" style="3" bestFit="1" customWidth="1"/>
    <col min="85" max="85" width="5.88671875" style="3" bestFit="1" customWidth="1"/>
    <col min="86" max="86" width="12.44140625" style="3" bestFit="1" customWidth="1"/>
    <col min="87" max="87" width="10" style="3" bestFit="1" customWidth="1"/>
    <col min="88" max="88" width="10.5546875" style="3" bestFit="1" customWidth="1"/>
    <col min="89" max="89" width="4.44140625" style="3" bestFit="1" customWidth="1"/>
    <col min="90" max="90" width="11.5546875" style="3" bestFit="1" customWidth="1"/>
    <col min="91" max="91" width="15.77734375" style="3" bestFit="1" customWidth="1"/>
    <col min="92" max="16384" width="8.88671875" style="3"/>
  </cols>
  <sheetData>
    <row r="1" spans="1:92" ht="14.4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17</v>
      </c>
      <c r="U1" s="1" t="s">
        <v>19</v>
      </c>
      <c r="V1" s="1" t="s">
        <v>17</v>
      </c>
      <c r="W1" s="1" t="s">
        <v>20</v>
      </c>
      <c r="X1" s="1" t="s">
        <v>17</v>
      </c>
      <c r="Y1" s="1" t="s">
        <v>21</v>
      </c>
      <c r="Z1" s="1" t="s">
        <v>17</v>
      </c>
      <c r="AA1" s="1" t="s">
        <v>22</v>
      </c>
      <c r="AB1" s="1" t="s">
        <v>17</v>
      </c>
      <c r="AC1" s="1" t="s">
        <v>23</v>
      </c>
      <c r="AD1" s="1" t="s">
        <v>17</v>
      </c>
      <c r="AE1" s="1" t="s">
        <v>24</v>
      </c>
      <c r="AF1" s="1" t="s">
        <v>17</v>
      </c>
      <c r="AG1" s="1" t="s">
        <v>25</v>
      </c>
      <c r="AH1" s="1" t="s">
        <v>17</v>
      </c>
      <c r="AI1" s="1" t="s">
        <v>26</v>
      </c>
      <c r="AJ1" s="1" t="s">
        <v>17</v>
      </c>
      <c r="AK1" s="1" t="s">
        <v>27</v>
      </c>
      <c r="AL1" s="1" t="s">
        <v>17</v>
      </c>
      <c r="AM1" s="1" t="s">
        <v>28</v>
      </c>
      <c r="AN1" s="1" t="s">
        <v>17</v>
      </c>
      <c r="AO1" s="1" t="s">
        <v>29</v>
      </c>
      <c r="AP1" s="1" t="s">
        <v>17</v>
      </c>
      <c r="AQ1" s="1" t="s">
        <v>30</v>
      </c>
      <c r="AR1" s="1" t="s">
        <v>17</v>
      </c>
      <c r="AS1" s="1" t="s">
        <v>31</v>
      </c>
      <c r="AT1" s="1" t="s">
        <v>17</v>
      </c>
      <c r="AU1" s="1" t="s">
        <v>32</v>
      </c>
      <c r="AV1" s="1" t="s">
        <v>17</v>
      </c>
      <c r="AW1" s="1" t="s">
        <v>33</v>
      </c>
      <c r="AX1" s="1" t="s">
        <v>17</v>
      </c>
      <c r="AY1" s="1" t="s">
        <v>34</v>
      </c>
      <c r="AZ1" s="1" t="s">
        <v>17</v>
      </c>
      <c r="BA1" s="1" t="s">
        <v>35</v>
      </c>
      <c r="BB1" s="1" t="s">
        <v>17</v>
      </c>
      <c r="BC1" s="1" t="s">
        <v>36</v>
      </c>
      <c r="BD1" s="1" t="s">
        <v>17</v>
      </c>
      <c r="BE1" s="1" t="s">
        <v>37</v>
      </c>
      <c r="BF1" s="1" t="s">
        <v>17</v>
      </c>
      <c r="BG1" s="1" t="s">
        <v>38</v>
      </c>
      <c r="BH1" s="1" t="s">
        <v>39</v>
      </c>
      <c r="BI1" s="1" t="s">
        <v>40</v>
      </c>
      <c r="BJ1" s="1" t="s">
        <v>41</v>
      </c>
      <c r="BK1" s="1" t="s">
        <v>42</v>
      </c>
      <c r="BL1" s="1" t="s">
        <v>43</v>
      </c>
      <c r="BM1" s="1" t="s">
        <v>44</v>
      </c>
      <c r="BN1" s="1" t="s">
        <v>45</v>
      </c>
      <c r="BO1" s="1" t="s">
        <v>46</v>
      </c>
      <c r="BP1" s="1" t="s">
        <v>47</v>
      </c>
      <c r="BQ1" s="1" t="s">
        <v>48</v>
      </c>
      <c r="BR1" s="1" t="s">
        <v>49</v>
      </c>
      <c r="BS1" s="1" t="s">
        <v>50</v>
      </c>
      <c r="BT1" s="1" t="s">
        <v>51</v>
      </c>
      <c r="BU1" s="1" t="s">
        <v>52</v>
      </c>
      <c r="BV1" s="1" t="s">
        <v>53</v>
      </c>
      <c r="BW1" s="1" t="s">
        <v>54</v>
      </c>
      <c r="BX1" s="1" t="s">
        <v>55</v>
      </c>
      <c r="BY1" s="1" t="s">
        <v>56</v>
      </c>
      <c r="BZ1" s="1" t="s">
        <v>57</v>
      </c>
      <c r="CA1" s="1" t="s">
        <v>58</v>
      </c>
      <c r="CB1" s="1" t="s">
        <v>59</v>
      </c>
      <c r="CC1" s="1" t="s">
        <v>60</v>
      </c>
      <c r="CD1" s="1" t="s">
        <v>61</v>
      </c>
      <c r="CE1" s="1" t="s">
        <v>62</v>
      </c>
      <c r="CF1" s="1" t="s">
        <v>63</v>
      </c>
      <c r="CG1" s="1" t="s">
        <v>64</v>
      </c>
      <c r="CH1" s="1" t="s">
        <v>65</v>
      </c>
      <c r="CI1" s="1" t="s">
        <v>66</v>
      </c>
      <c r="CJ1" s="1" t="s">
        <v>67</v>
      </c>
      <c r="CK1" s="1" t="s">
        <v>68</v>
      </c>
      <c r="CL1" s="1" t="s">
        <v>69</v>
      </c>
      <c r="CM1" s="1" t="s">
        <v>70</v>
      </c>
      <c r="CN1" s="2" t="s">
        <v>71</v>
      </c>
    </row>
    <row r="2" spans="1:92" x14ac:dyDescent="0.3">
      <c r="A2" s="3" t="s">
        <v>72</v>
      </c>
      <c r="B2" s="3" t="s">
        <v>73</v>
      </c>
      <c r="C2" s="3" t="s">
        <v>74</v>
      </c>
      <c r="E2" s="3" t="str">
        <f>"009944156830"</f>
        <v>009944156830</v>
      </c>
      <c r="F2" s="4">
        <v>45251</v>
      </c>
      <c r="G2" s="3">
        <v>202408</v>
      </c>
      <c r="H2" s="3" t="s">
        <v>75</v>
      </c>
      <c r="I2" s="3" t="s">
        <v>76</v>
      </c>
      <c r="J2" s="3" t="s">
        <v>77</v>
      </c>
      <c r="K2" s="3" t="s">
        <v>78</v>
      </c>
      <c r="L2" s="3" t="s">
        <v>79</v>
      </c>
      <c r="M2" s="3" t="s">
        <v>80</v>
      </c>
      <c r="N2" s="3" t="s">
        <v>81</v>
      </c>
      <c r="O2" s="3" t="s">
        <v>82</v>
      </c>
      <c r="P2" s="3" t="str">
        <f>"NA                            "</f>
        <v xml:space="preserve">NA                            </v>
      </c>
      <c r="Q2" s="3">
        <v>0</v>
      </c>
      <c r="R2" s="3">
        <v>0</v>
      </c>
      <c r="S2" s="3">
        <v>0</v>
      </c>
      <c r="T2" s="3">
        <v>0</v>
      </c>
      <c r="U2" s="3">
        <v>0</v>
      </c>
      <c r="V2" s="3">
        <v>0</v>
      </c>
      <c r="W2" s="3">
        <v>0</v>
      </c>
      <c r="X2" s="3">
        <v>0</v>
      </c>
      <c r="Y2" s="3">
        <v>0</v>
      </c>
      <c r="Z2" s="3">
        <v>0</v>
      </c>
      <c r="AA2" s="3">
        <v>0</v>
      </c>
      <c r="AB2" s="3">
        <v>0</v>
      </c>
      <c r="AC2" s="3">
        <v>0</v>
      </c>
      <c r="AD2" s="3">
        <v>0</v>
      </c>
      <c r="AE2" s="3">
        <v>0</v>
      </c>
      <c r="AF2" s="3">
        <v>0</v>
      </c>
      <c r="AG2" s="3">
        <v>0</v>
      </c>
      <c r="AH2" s="3">
        <v>0</v>
      </c>
      <c r="AI2" s="3">
        <v>0</v>
      </c>
      <c r="AJ2" s="3">
        <v>0</v>
      </c>
      <c r="AK2" s="3">
        <v>0</v>
      </c>
      <c r="AL2" s="3">
        <v>0</v>
      </c>
      <c r="AM2" s="3">
        <v>0</v>
      </c>
      <c r="AN2" s="3">
        <v>0</v>
      </c>
      <c r="AO2" s="3">
        <v>0</v>
      </c>
      <c r="AP2" s="3">
        <v>0</v>
      </c>
      <c r="AQ2" s="3">
        <v>88.57</v>
      </c>
      <c r="AR2" s="3">
        <v>0</v>
      </c>
      <c r="AS2" s="3">
        <v>0</v>
      </c>
      <c r="AT2" s="3">
        <v>0</v>
      </c>
      <c r="AU2" s="3">
        <v>0</v>
      </c>
      <c r="AV2" s="3">
        <v>0</v>
      </c>
      <c r="AW2" s="3">
        <v>0</v>
      </c>
      <c r="AX2" s="3">
        <v>0</v>
      </c>
      <c r="AY2" s="3">
        <v>0</v>
      </c>
      <c r="AZ2" s="3">
        <v>0</v>
      </c>
      <c r="BA2" s="3">
        <v>0</v>
      </c>
      <c r="BB2" s="3">
        <v>0</v>
      </c>
      <c r="BC2" s="3">
        <v>0</v>
      </c>
      <c r="BD2" s="3">
        <v>0</v>
      </c>
      <c r="BE2" s="3">
        <v>0</v>
      </c>
      <c r="BF2" s="3">
        <v>0</v>
      </c>
      <c r="BG2" s="3">
        <v>0</v>
      </c>
      <c r="BH2" s="3">
        <v>1</v>
      </c>
      <c r="BI2" s="3">
        <v>5.6</v>
      </c>
      <c r="BJ2" s="3">
        <v>5.6</v>
      </c>
      <c r="BK2" s="3">
        <v>6</v>
      </c>
      <c r="BL2" s="3">
        <v>226.96</v>
      </c>
      <c r="BM2" s="3">
        <v>34.04</v>
      </c>
      <c r="BN2" s="3">
        <v>261</v>
      </c>
      <c r="BO2" s="3">
        <v>261</v>
      </c>
      <c r="BQ2" s="3" t="s">
        <v>83</v>
      </c>
      <c r="BR2" s="3" t="s">
        <v>84</v>
      </c>
      <c r="BS2" s="3" t="s">
        <v>85</v>
      </c>
      <c r="BY2" s="3">
        <v>28195.200000000001</v>
      </c>
      <c r="BZ2" s="3" t="s">
        <v>86</v>
      </c>
      <c r="CC2" s="3" t="s">
        <v>80</v>
      </c>
      <c r="CD2" s="3">
        <v>7404</v>
      </c>
      <c r="CE2" s="3" t="s">
        <v>87</v>
      </c>
      <c r="CI2" s="3">
        <v>1</v>
      </c>
      <c r="CJ2" s="3" t="s">
        <v>85</v>
      </c>
      <c r="CK2" s="3">
        <v>21</v>
      </c>
      <c r="CL2" s="3" t="s">
        <v>88</v>
      </c>
    </row>
    <row r="3" spans="1:92" x14ac:dyDescent="0.3">
      <c r="A3" s="3" t="s">
        <v>72</v>
      </c>
      <c r="B3" s="3" t="s">
        <v>73</v>
      </c>
      <c r="C3" s="3" t="s">
        <v>74</v>
      </c>
      <c r="E3" s="3" t="str">
        <f>"009943949529"</f>
        <v>009943949529</v>
      </c>
      <c r="F3" s="4">
        <v>45251</v>
      </c>
      <c r="G3" s="3">
        <v>202408</v>
      </c>
      <c r="H3" s="3" t="s">
        <v>89</v>
      </c>
      <c r="I3" s="3" t="s">
        <v>90</v>
      </c>
      <c r="J3" s="3" t="s">
        <v>91</v>
      </c>
      <c r="K3" s="3" t="s">
        <v>78</v>
      </c>
      <c r="L3" s="3" t="s">
        <v>92</v>
      </c>
      <c r="M3" s="3" t="s">
        <v>93</v>
      </c>
      <c r="N3" s="3" t="s">
        <v>94</v>
      </c>
      <c r="O3" s="3" t="s">
        <v>82</v>
      </c>
      <c r="P3" s="3" t="str">
        <f>"                              "</f>
        <v xml:space="preserve">                              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  <c r="AG3" s="3">
        <v>0</v>
      </c>
      <c r="AH3" s="3">
        <v>0</v>
      </c>
      <c r="AI3" s="3">
        <v>0</v>
      </c>
      <c r="AJ3" s="3">
        <v>0</v>
      </c>
      <c r="AK3" s="3">
        <v>0</v>
      </c>
      <c r="AL3" s="3">
        <v>0</v>
      </c>
      <c r="AM3" s="3">
        <v>0</v>
      </c>
      <c r="AN3" s="3">
        <v>0</v>
      </c>
      <c r="AO3" s="3">
        <v>0</v>
      </c>
      <c r="AP3" s="3">
        <v>0</v>
      </c>
      <c r="AQ3" s="3">
        <v>95.95</v>
      </c>
      <c r="AR3" s="3">
        <v>0</v>
      </c>
      <c r="AS3" s="3">
        <v>0</v>
      </c>
      <c r="AT3" s="3">
        <v>0</v>
      </c>
      <c r="AU3" s="3">
        <v>0</v>
      </c>
      <c r="AV3" s="3">
        <v>0</v>
      </c>
      <c r="AW3" s="3">
        <v>0</v>
      </c>
      <c r="AX3" s="3">
        <v>0</v>
      </c>
      <c r="AY3" s="3">
        <v>0</v>
      </c>
      <c r="AZ3" s="3">
        <v>0</v>
      </c>
      <c r="BA3" s="3">
        <v>0</v>
      </c>
      <c r="BB3" s="3">
        <v>0</v>
      </c>
      <c r="BC3" s="3">
        <v>0</v>
      </c>
      <c r="BD3" s="3">
        <v>0</v>
      </c>
      <c r="BE3" s="3">
        <v>0</v>
      </c>
      <c r="BF3" s="3">
        <v>0</v>
      </c>
      <c r="BG3" s="3">
        <v>0</v>
      </c>
      <c r="BH3" s="3">
        <v>1</v>
      </c>
      <c r="BI3" s="3">
        <v>6.1</v>
      </c>
      <c r="BJ3" s="3">
        <v>2.2000000000000002</v>
      </c>
      <c r="BK3" s="3">
        <v>6.5</v>
      </c>
      <c r="BL3" s="3">
        <v>245.87</v>
      </c>
      <c r="BM3" s="3">
        <v>36.880000000000003</v>
      </c>
      <c r="BN3" s="3">
        <v>282.75</v>
      </c>
      <c r="BO3" s="3">
        <v>282.75</v>
      </c>
      <c r="BS3" s="4">
        <v>45252</v>
      </c>
      <c r="BT3" s="5">
        <v>0.32222222222222224</v>
      </c>
      <c r="BU3" s="3" t="s">
        <v>95</v>
      </c>
      <c r="BV3" s="3" t="s">
        <v>96</v>
      </c>
      <c r="BY3" s="3">
        <v>10989.44</v>
      </c>
      <c r="BZ3" s="3" t="s">
        <v>86</v>
      </c>
      <c r="CA3" s="3" t="s">
        <v>97</v>
      </c>
      <c r="CC3" s="3" t="s">
        <v>93</v>
      </c>
      <c r="CD3" s="3">
        <v>1459</v>
      </c>
      <c r="CE3" s="3" t="s">
        <v>87</v>
      </c>
      <c r="CI3" s="3">
        <v>1</v>
      </c>
      <c r="CJ3" s="3">
        <v>1</v>
      </c>
      <c r="CK3" s="3">
        <v>21</v>
      </c>
      <c r="CL3" s="3" t="s">
        <v>88</v>
      </c>
    </row>
    <row r="4" spans="1:92" x14ac:dyDescent="0.3">
      <c r="A4" s="3" t="s">
        <v>72</v>
      </c>
      <c r="B4" s="3" t="s">
        <v>73</v>
      </c>
      <c r="C4" s="3" t="s">
        <v>74</v>
      </c>
      <c r="E4" s="3" t="str">
        <f>"009943185124"</f>
        <v>009943185124</v>
      </c>
      <c r="F4" s="4">
        <v>45231</v>
      </c>
      <c r="G4" s="3">
        <v>202408</v>
      </c>
      <c r="H4" s="3" t="s">
        <v>79</v>
      </c>
      <c r="I4" s="3" t="s">
        <v>80</v>
      </c>
      <c r="J4" s="3" t="s">
        <v>98</v>
      </c>
      <c r="K4" s="3" t="s">
        <v>78</v>
      </c>
      <c r="L4" s="3" t="s">
        <v>99</v>
      </c>
      <c r="M4" s="3" t="s">
        <v>100</v>
      </c>
      <c r="N4" s="3" t="s">
        <v>101</v>
      </c>
      <c r="O4" s="3" t="s">
        <v>82</v>
      </c>
      <c r="P4" s="3" t="str">
        <f>"                              "</f>
        <v xml:space="preserve">                              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  <c r="AG4" s="3">
        <v>0</v>
      </c>
      <c r="AH4" s="3">
        <v>0</v>
      </c>
      <c r="AI4" s="3">
        <v>0</v>
      </c>
      <c r="AJ4" s="3">
        <v>0</v>
      </c>
      <c r="AK4" s="3">
        <v>0</v>
      </c>
      <c r="AL4" s="3">
        <v>0</v>
      </c>
      <c r="AM4" s="3">
        <v>0</v>
      </c>
      <c r="AN4" s="3">
        <v>0</v>
      </c>
      <c r="AO4" s="3">
        <v>0</v>
      </c>
      <c r="AP4" s="3">
        <v>0</v>
      </c>
      <c r="AQ4" s="3">
        <v>29.54</v>
      </c>
      <c r="AR4" s="3">
        <v>0</v>
      </c>
      <c r="AS4" s="3">
        <v>0</v>
      </c>
      <c r="AT4" s="3">
        <v>0</v>
      </c>
      <c r="AU4" s="3">
        <v>0</v>
      </c>
      <c r="AV4" s="3">
        <v>0</v>
      </c>
      <c r="AW4" s="3">
        <v>0</v>
      </c>
      <c r="AX4" s="3">
        <v>0</v>
      </c>
      <c r="AY4" s="3">
        <v>0</v>
      </c>
      <c r="AZ4" s="3">
        <v>0</v>
      </c>
      <c r="BA4" s="3">
        <v>0</v>
      </c>
      <c r="BB4" s="3">
        <v>0</v>
      </c>
      <c r="BC4" s="3">
        <v>0</v>
      </c>
      <c r="BD4" s="3">
        <v>0</v>
      </c>
      <c r="BE4" s="3">
        <v>0</v>
      </c>
      <c r="BF4" s="3">
        <v>0</v>
      </c>
      <c r="BG4" s="3">
        <v>0</v>
      </c>
      <c r="BH4" s="3">
        <v>1</v>
      </c>
      <c r="BI4" s="3">
        <v>1</v>
      </c>
      <c r="BJ4" s="3">
        <v>0.2</v>
      </c>
      <c r="BK4" s="3">
        <v>1</v>
      </c>
      <c r="BL4" s="3">
        <v>75.69</v>
      </c>
      <c r="BM4" s="3">
        <v>11.35</v>
      </c>
      <c r="BN4" s="3">
        <v>87.04</v>
      </c>
      <c r="BO4" s="3">
        <v>87.04</v>
      </c>
      <c r="BQ4" s="3" t="s">
        <v>102</v>
      </c>
      <c r="BR4" s="3" t="s">
        <v>103</v>
      </c>
      <c r="BS4" s="4">
        <v>45237</v>
      </c>
      <c r="BT4" s="5">
        <v>0.44097222222222227</v>
      </c>
      <c r="BU4" s="3" t="s">
        <v>104</v>
      </c>
      <c r="BV4" s="3" t="s">
        <v>88</v>
      </c>
      <c r="BW4" s="3" t="s">
        <v>105</v>
      </c>
      <c r="BX4" s="3" t="s">
        <v>106</v>
      </c>
      <c r="BY4" s="3">
        <v>1200</v>
      </c>
      <c r="BZ4" s="3" t="s">
        <v>86</v>
      </c>
      <c r="CA4" s="3" t="s">
        <v>107</v>
      </c>
      <c r="CC4" s="3" t="s">
        <v>100</v>
      </c>
      <c r="CD4" s="3">
        <v>1449</v>
      </c>
      <c r="CE4" s="3" t="s">
        <v>87</v>
      </c>
      <c r="CF4" s="4">
        <v>45237</v>
      </c>
      <c r="CI4" s="3">
        <v>1</v>
      </c>
      <c r="CJ4" s="3">
        <v>4</v>
      </c>
      <c r="CK4" s="3">
        <v>21</v>
      </c>
      <c r="CL4" s="3" t="s">
        <v>88</v>
      </c>
    </row>
    <row r="5" spans="1:92" x14ac:dyDescent="0.3">
      <c r="A5" s="3" t="s">
        <v>72</v>
      </c>
      <c r="B5" s="3" t="s">
        <v>73</v>
      </c>
      <c r="C5" s="3" t="s">
        <v>74</v>
      </c>
      <c r="E5" s="3" t="str">
        <f>"009944040071"</f>
        <v>009944040071</v>
      </c>
      <c r="F5" s="4">
        <v>45232</v>
      </c>
      <c r="G5" s="3">
        <v>202408</v>
      </c>
      <c r="H5" s="3" t="s">
        <v>79</v>
      </c>
      <c r="I5" s="3" t="s">
        <v>80</v>
      </c>
      <c r="J5" s="3" t="s">
        <v>108</v>
      </c>
      <c r="K5" s="3" t="s">
        <v>78</v>
      </c>
      <c r="L5" s="3" t="s">
        <v>109</v>
      </c>
      <c r="M5" s="3" t="s">
        <v>110</v>
      </c>
      <c r="N5" s="3" t="s">
        <v>111</v>
      </c>
      <c r="O5" s="3" t="s">
        <v>112</v>
      </c>
      <c r="P5" s="3" t="str">
        <f>"CPT2110346367                 "</f>
        <v xml:space="preserve">CPT2110346367                 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  <c r="AG5" s="3">
        <v>5.57</v>
      </c>
      <c r="AH5" s="3">
        <v>0</v>
      </c>
      <c r="AI5" s="3">
        <v>0</v>
      </c>
      <c r="AJ5" s="3">
        <v>0</v>
      </c>
      <c r="AK5" s="3">
        <v>0</v>
      </c>
      <c r="AL5" s="3">
        <v>0</v>
      </c>
      <c r="AM5" s="3">
        <v>0</v>
      </c>
      <c r="AN5" s="3">
        <v>0</v>
      </c>
      <c r="AO5" s="3">
        <v>0</v>
      </c>
      <c r="AP5" s="3">
        <v>0</v>
      </c>
      <c r="AQ5" s="3">
        <v>57.12</v>
      </c>
      <c r="AR5" s="3">
        <v>0</v>
      </c>
      <c r="AS5" s="3">
        <v>0</v>
      </c>
      <c r="AT5" s="3">
        <v>0</v>
      </c>
      <c r="AU5" s="3">
        <v>0</v>
      </c>
      <c r="AV5" s="3">
        <v>0</v>
      </c>
      <c r="AW5" s="3">
        <v>0</v>
      </c>
      <c r="AX5" s="3">
        <v>0</v>
      </c>
      <c r="AY5" s="3">
        <v>0</v>
      </c>
      <c r="AZ5" s="3">
        <v>0</v>
      </c>
      <c r="BA5" s="3">
        <v>0</v>
      </c>
      <c r="BB5" s="3">
        <v>0</v>
      </c>
      <c r="BC5" s="3">
        <v>0</v>
      </c>
      <c r="BD5" s="3">
        <v>0</v>
      </c>
      <c r="BE5" s="3">
        <v>0</v>
      </c>
      <c r="BF5" s="3">
        <v>0</v>
      </c>
      <c r="BG5" s="3">
        <v>0</v>
      </c>
      <c r="BH5" s="3">
        <v>1</v>
      </c>
      <c r="BI5" s="3">
        <v>0.1</v>
      </c>
      <c r="BJ5" s="3">
        <v>1.5</v>
      </c>
      <c r="BK5" s="3">
        <v>2</v>
      </c>
      <c r="BL5" s="3">
        <v>151.94</v>
      </c>
      <c r="BM5" s="3">
        <v>22.79</v>
      </c>
      <c r="BN5" s="3">
        <v>174.73</v>
      </c>
      <c r="BO5" s="3">
        <v>174.73</v>
      </c>
      <c r="BQ5" s="3" t="s">
        <v>113</v>
      </c>
      <c r="BR5" s="3" t="s">
        <v>114</v>
      </c>
      <c r="BS5" s="4">
        <v>45236</v>
      </c>
      <c r="BT5" s="5">
        <v>0.55555555555555558</v>
      </c>
      <c r="BU5" s="3" t="s">
        <v>115</v>
      </c>
      <c r="BV5" s="3" t="s">
        <v>96</v>
      </c>
      <c r="BY5" s="3">
        <v>7444.8</v>
      </c>
      <c r="BZ5" s="3" t="s">
        <v>116</v>
      </c>
      <c r="CA5" s="3" t="s">
        <v>117</v>
      </c>
      <c r="CC5" s="3" t="s">
        <v>110</v>
      </c>
      <c r="CD5" s="3">
        <v>1401</v>
      </c>
      <c r="CE5" s="3" t="s">
        <v>87</v>
      </c>
      <c r="CF5" s="4">
        <v>45236</v>
      </c>
      <c r="CI5" s="3">
        <v>3</v>
      </c>
      <c r="CJ5" s="3">
        <v>2</v>
      </c>
      <c r="CK5" s="3">
        <v>41</v>
      </c>
      <c r="CL5" s="3" t="s">
        <v>88</v>
      </c>
    </row>
    <row r="6" spans="1:92" x14ac:dyDescent="0.3">
      <c r="A6" s="3" t="s">
        <v>72</v>
      </c>
      <c r="B6" s="3" t="s">
        <v>73</v>
      </c>
      <c r="C6" s="3" t="s">
        <v>74</v>
      </c>
      <c r="E6" s="3" t="str">
        <f>"009943185072"</f>
        <v>009943185072</v>
      </c>
      <c r="F6" s="4">
        <v>45237</v>
      </c>
      <c r="G6" s="3">
        <v>202408</v>
      </c>
      <c r="H6" s="3" t="s">
        <v>79</v>
      </c>
      <c r="I6" s="3" t="s">
        <v>80</v>
      </c>
      <c r="J6" s="3" t="s">
        <v>98</v>
      </c>
      <c r="K6" s="3" t="s">
        <v>78</v>
      </c>
      <c r="L6" s="3" t="s">
        <v>118</v>
      </c>
      <c r="M6" s="3" t="s">
        <v>119</v>
      </c>
      <c r="N6" s="3" t="s">
        <v>120</v>
      </c>
      <c r="O6" s="3" t="s">
        <v>112</v>
      </c>
      <c r="P6" s="3" t="str">
        <f>"                              "</f>
        <v xml:space="preserve">                              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  <c r="AG6" s="3">
        <v>5.57</v>
      </c>
      <c r="AH6" s="3">
        <v>0</v>
      </c>
      <c r="AI6" s="3">
        <v>0</v>
      </c>
      <c r="AJ6" s="3">
        <v>0</v>
      </c>
      <c r="AK6" s="3">
        <v>0</v>
      </c>
      <c r="AL6" s="3">
        <v>0</v>
      </c>
      <c r="AM6" s="3">
        <v>0</v>
      </c>
      <c r="AN6" s="3">
        <v>0</v>
      </c>
      <c r="AO6" s="3">
        <v>0</v>
      </c>
      <c r="AP6" s="3">
        <v>0</v>
      </c>
      <c r="AQ6" s="3">
        <v>57.12</v>
      </c>
      <c r="AR6" s="3">
        <v>0</v>
      </c>
      <c r="AS6" s="3">
        <v>0</v>
      </c>
      <c r="AT6" s="3">
        <v>0</v>
      </c>
      <c r="AU6" s="3">
        <v>0</v>
      </c>
      <c r="AV6" s="3">
        <v>0</v>
      </c>
      <c r="AW6" s="3">
        <v>0</v>
      </c>
      <c r="AX6" s="3">
        <v>0</v>
      </c>
      <c r="AY6" s="3">
        <v>0</v>
      </c>
      <c r="AZ6" s="3">
        <v>0</v>
      </c>
      <c r="BA6" s="3">
        <v>0</v>
      </c>
      <c r="BB6" s="3">
        <v>0</v>
      </c>
      <c r="BC6" s="3">
        <v>0</v>
      </c>
      <c r="BD6" s="3">
        <v>0</v>
      </c>
      <c r="BE6" s="3">
        <v>0</v>
      </c>
      <c r="BF6" s="3">
        <v>0</v>
      </c>
      <c r="BG6" s="3">
        <v>0</v>
      </c>
      <c r="BH6" s="3">
        <v>1</v>
      </c>
      <c r="BI6" s="3">
        <v>1</v>
      </c>
      <c r="BJ6" s="3">
        <v>0.2</v>
      </c>
      <c r="BK6" s="3">
        <v>1</v>
      </c>
      <c r="BL6" s="3">
        <v>151.94</v>
      </c>
      <c r="BM6" s="3">
        <v>22.79</v>
      </c>
      <c r="BN6" s="3">
        <v>174.73</v>
      </c>
      <c r="BO6" s="3">
        <v>174.73</v>
      </c>
      <c r="BQ6" s="3" t="s">
        <v>121</v>
      </c>
      <c r="BR6" s="3" t="s">
        <v>122</v>
      </c>
      <c r="BS6" s="4">
        <v>45239</v>
      </c>
      <c r="BT6" s="5">
        <v>0.52638888888888891</v>
      </c>
      <c r="BU6" s="3" t="s">
        <v>123</v>
      </c>
      <c r="BV6" s="3" t="s">
        <v>96</v>
      </c>
      <c r="BY6" s="3">
        <v>1200</v>
      </c>
      <c r="BZ6" s="3" t="s">
        <v>116</v>
      </c>
      <c r="CA6" s="3" t="s">
        <v>124</v>
      </c>
      <c r="CC6" s="3" t="s">
        <v>119</v>
      </c>
      <c r="CD6" s="3">
        <v>2194</v>
      </c>
      <c r="CE6" s="3" t="s">
        <v>87</v>
      </c>
      <c r="CF6" s="4">
        <v>45239</v>
      </c>
      <c r="CI6" s="3">
        <v>3</v>
      </c>
      <c r="CJ6" s="3">
        <v>2</v>
      </c>
      <c r="CK6" s="3">
        <v>41</v>
      </c>
      <c r="CL6" s="3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sdrascd7-IECANDB133806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2023-11-22T08:19:33Z</dcterms:created>
  <dcterms:modified xsi:type="dcterms:W3CDTF">2023-11-22T08:19:52Z</dcterms:modified>
</cp:coreProperties>
</file>