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5E32BD0-4ACD-4240-8665-6D53BF877F0C}" xr6:coauthVersionLast="47" xr6:coauthVersionMax="47" xr10:uidLastSave="{00000000-0000-0000-0000-000000000000}"/>
  <bookViews>
    <workbookView xWindow="28680" yWindow="-120" windowWidth="20730" windowHeight="11040" xr2:uid="{1242C9F5-777C-4F30-9045-E246FB892253}"/>
  </bookViews>
  <sheets>
    <sheet name="sdrascd7-IESANPA13479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4" i="1" l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<sst xmlns="http://schemas.openxmlformats.org/spreadsheetml/2006/main" count="4397" uniqueCount="573">
  <si>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</si>
  <si>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</si>
  <si>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</si>
  <si>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</si>
  <si>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</si>
  <si>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</si>
  <si>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</si>
  <si>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</si>
  <si>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</si>
  <si>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</si>
  <si>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</si>
  <si>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</si>
  <si>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</si>
  <si>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</si>
  <si>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</si>
  <si>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</si>
  <si>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</si>
  <si>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</si>
  <si>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</si>
  <si>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</si>
  <si>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</si>
  <si>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</si>
  <si>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</si>
  <si>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</si>
  <si>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</si>
  <si>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</si>
  <si>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</si>
  <si>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</si>
  <si>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</si>
  <si>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</si>
  <si>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</si>
  <si>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</si>
  <si>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</si>
  <si>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</si>
  <si>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</si>
  <si>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</si>
  <si>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</si>
  <si>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</si>
  <si>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</si>
  <si>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</si>
  <si>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</si>
  <si>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</si>
  <si>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</si>
  <si>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</si>
  <si>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</si>
  <si>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</si>
  <si>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</si>
  <si>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</si>
  <si>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</si>
  <si>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</si>
  <si>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</si>
  <si>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</si>
  <si>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</si>
  <si>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</si>
  <si>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</si>
  <si>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</si>
  <si>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</si>
  <si>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</si>
  <si>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</si>
  <si>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</si>
  <si>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</si>
  <si>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</si>
  <si>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</si>
  <si>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</si>
  <si>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</si>
  <si>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</si>
  <si>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</si>
  <si>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</si>
  <si>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</si>
  <si>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</si>
  <si>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</si>
  <si>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</si>
  <si>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</si>
  <si>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</si>
  <si>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</si>
  <si>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</si>
  <si>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</si>
  <si>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SA GREETINGS        </t>
  </si>
  <si>
    <t xml:space="preserve">                                   </t>
  </si>
  <si>
    <t>BENON</t>
  </si>
  <si>
    <t>BENONI</t>
  </si>
  <si>
    <t xml:space="preserve">KAMOGELO LEKALA                    </t>
  </si>
  <si>
    <t>ON2</t>
  </si>
  <si>
    <t>NA</t>
  </si>
  <si>
    <t>TSHIDI</t>
  </si>
  <si>
    <t>KAMOGELO LEKALA</t>
  </si>
  <si>
    <t>yes</t>
  </si>
  <si>
    <t>FUE / doc</t>
  </si>
  <si>
    <t>POD received from cell 0791069864 M</t>
  </si>
  <si>
    <t>PARCEL</t>
  </si>
  <si>
    <t>no</t>
  </si>
  <si>
    <t>CAPET</t>
  </si>
  <si>
    <t>CAPE TOWN</t>
  </si>
  <si>
    <t xml:space="preserve">AMY STEPHENSON                     </t>
  </si>
  <si>
    <t>kathy</t>
  </si>
  <si>
    <t>Missed cutoff</t>
  </si>
  <si>
    <t>JUH</t>
  </si>
  <si>
    <t>POD received from cell 0727759089 M</t>
  </si>
  <si>
    <t>VERWO</t>
  </si>
  <si>
    <t>CENTURION</t>
  </si>
  <si>
    <t xml:space="preserve">CHARLENE0GAIL VORSTER              </t>
  </si>
  <si>
    <t>martin</t>
  </si>
  <si>
    <t>Driver late</t>
  </si>
  <si>
    <t>jma</t>
  </si>
  <si>
    <t>POD received from cell 0712820613 M</t>
  </si>
  <si>
    <t>0157</t>
  </si>
  <si>
    <t>DURBA</t>
  </si>
  <si>
    <t>DURBAN</t>
  </si>
  <si>
    <t xml:space="preserve">SHENECE BOAZ                       </t>
  </si>
  <si>
    <t>harold</t>
  </si>
  <si>
    <t>PINET</t>
  </si>
  <si>
    <t>PINETOWN</t>
  </si>
  <si>
    <t xml:space="preserve">VANESA DEEPNARAIN                  </t>
  </si>
  <si>
    <t>DBC</t>
  </si>
  <si>
    <t>sabelo</t>
  </si>
  <si>
    <t>POD received from cell 0780771530 M</t>
  </si>
  <si>
    <t>NELSP</t>
  </si>
  <si>
    <t>NELSPRUIT</t>
  </si>
  <si>
    <t xml:space="preserve">SPA LOWVELD                        </t>
  </si>
  <si>
    <t>EUGENE VAN DER WALT</t>
  </si>
  <si>
    <t>ANITA</t>
  </si>
  <si>
    <t>Bc mamba</t>
  </si>
  <si>
    <t>POD received from cell 0607336702 M</t>
  </si>
  <si>
    <t>RANDB</t>
  </si>
  <si>
    <t>RANDBURG</t>
  </si>
  <si>
    <t xml:space="preserve">LISA BINGNAUT                      </t>
  </si>
  <si>
    <t>Craig</t>
  </si>
  <si>
    <t>POD received from cell 0767510913 M</t>
  </si>
  <si>
    <t>UMHLA</t>
  </si>
  <si>
    <t>UMHLANGA ROCKS</t>
  </si>
  <si>
    <t xml:space="preserve">SA GREETINGS-UMHLANGA              </t>
  </si>
  <si>
    <t xml:space="preserve">SA GREETINGS                       </t>
  </si>
  <si>
    <t>ON1</t>
  </si>
  <si>
    <t>ROFI LOGODI</t>
  </si>
  <si>
    <t>PATSY</t>
  </si>
  <si>
    <t>tsidi</t>
  </si>
  <si>
    <t>DOC / FUE</t>
  </si>
  <si>
    <t>POD received from cell 0834177790 M</t>
  </si>
  <si>
    <t xml:space="preserve">Cardies On Line                    </t>
  </si>
  <si>
    <t>Please ask the driver to push #22 at the gate</t>
  </si>
  <si>
    <t>Felicia</t>
  </si>
  <si>
    <t>Palesa</t>
  </si>
  <si>
    <t>Box</t>
  </si>
  <si>
    <t>JADE</t>
  </si>
  <si>
    <t>PATSY MOOROOGAS</t>
  </si>
  <si>
    <t>Palisa</t>
  </si>
  <si>
    <t xml:space="preserve">SASHA PADAYACHI                    </t>
  </si>
  <si>
    <t>PALESA</t>
  </si>
  <si>
    <t>amisin</t>
  </si>
  <si>
    <t>FUE / DOC</t>
  </si>
  <si>
    <t>POD received from cell 0797318730 M</t>
  </si>
  <si>
    <t>ALBE2</t>
  </si>
  <si>
    <t>ALBERTON</t>
  </si>
  <si>
    <t xml:space="preserve">SONET DU PREEZ ATTORNEYS           </t>
  </si>
  <si>
    <t>sonet</t>
  </si>
  <si>
    <t>PIET1</t>
  </si>
  <si>
    <t>PIETERMARITZBURG</t>
  </si>
  <si>
    <t xml:space="preserve">ETHEREAL CREATIONS                 </t>
  </si>
  <si>
    <t>KAREN HAIL STONES</t>
  </si>
  <si>
    <t>barnard</t>
  </si>
  <si>
    <t>POD received from cell 0784468189 M</t>
  </si>
  <si>
    <t xml:space="preserve">ROWEN CLOETE                       </t>
  </si>
  <si>
    <t>illeg</t>
  </si>
  <si>
    <t xml:space="preserve">HUMAIRAA KHAN                      </t>
  </si>
  <si>
    <t>HUMAIRAA KHAN</t>
  </si>
  <si>
    <t>HND / FUE / DOC</t>
  </si>
  <si>
    <t>POD received from cell 0844132340 M</t>
  </si>
  <si>
    <t xml:space="preserve">FELICIA WATSON                     </t>
  </si>
  <si>
    <t>lindi</t>
  </si>
  <si>
    <t>POD received from cell 0643638644 M</t>
  </si>
  <si>
    <t xml:space="preserve">FOOT FOCUS                         </t>
  </si>
  <si>
    <t>AYESHA KHAN</t>
  </si>
  <si>
    <t>rooks</t>
  </si>
  <si>
    <t>POD received from cell 0834941426 M</t>
  </si>
  <si>
    <t xml:space="preserve">MICHAELLA KNOESEN                  </t>
  </si>
  <si>
    <t>bongani</t>
  </si>
  <si>
    <t>let</t>
  </si>
  <si>
    <t>POD received from cell 0683294928 M</t>
  </si>
  <si>
    <t xml:space="preserve">PVT                                </t>
  </si>
  <si>
    <t>TIFFANY BIRKETT SHARP</t>
  </si>
  <si>
    <t>Lungile</t>
  </si>
  <si>
    <t>POD received from cell 0682118246 M</t>
  </si>
  <si>
    <t>TONGA</t>
  </si>
  <si>
    <t>TONGAAT</t>
  </si>
  <si>
    <t xml:space="preserve">CARDIES BALLITO JUNCTION           </t>
  </si>
  <si>
    <t>?</t>
  </si>
  <si>
    <t>ADELIA</t>
  </si>
  <si>
    <t>MANAGER</t>
  </si>
  <si>
    <t>tshidi</t>
  </si>
  <si>
    <t>cch</t>
  </si>
  <si>
    <t>Flyer</t>
  </si>
  <si>
    <t xml:space="preserve">CARDIES MUSGRAVE                   </t>
  </si>
  <si>
    <t xml:space="preserve">CARDIES PAVILION                   </t>
  </si>
  <si>
    <t>BOKSB</t>
  </si>
  <si>
    <t>BOKSBURG</t>
  </si>
  <si>
    <t xml:space="preserve">CARDIES EAST RAND MALL             </t>
  </si>
  <si>
    <t>Tshidi</t>
  </si>
  <si>
    <t xml:space="preserve">CARDIES ROSEBANK                   </t>
  </si>
  <si>
    <t>Consignee not available)</t>
  </si>
  <si>
    <t xml:space="preserve">CARDIES                            </t>
  </si>
  <si>
    <t xml:space="preserve">S.A GREETINGS                      </t>
  </si>
  <si>
    <t>.</t>
  </si>
  <si>
    <t>BONGIE PATISWA</t>
  </si>
  <si>
    <t>PIET2</t>
  </si>
  <si>
    <t>PIETERSBURG</t>
  </si>
  <si>
    <t xml:space="preserve">CARDIES MALL OF THE NORTH          </t>
  </si>
  <si>
    <t xml:space="preserve">S GRETINGS                         </t>
  </si>
  <si>
    <t xml:space="preserve">SHOPRITE H O                       </t>
  </si>
  <si>
    <t>MARE VAN ZYL</t>
  </si>
  <si>
    <t>JUSTINA</t>
  </si>
  <si>
    <t xml:space="preserve">Tim                           </t>
  </si>
  <si>
    <t xml:space="preserve">POD received from cell 0746644640 M     </t>
  </si>
  <si>
    <t>GERMI</t>
  </si>
  <si>
    <t>GERMISTON</t>
  </si>
  <si>
    <t xml:space="preserve">ECCO ACCESS SYSTEMS                </t>
  </si>
  <si>
    <t>LAUREN MULLAR</t>
  </si>
  <si>
    <t>Liam</t>
  </si>
  <si>
    <t>POD received from cell 0605335750 M</t>
  </si>
  <si>
    <t xml:space="preserve">REVOLUTION ADVERTISING   LICEN     </t>
  </si>
  <si>
    <t>EMA CLARK</t>
  </si>
  <si>
    <t>JACKI</t>
  </si>
  <si>
    <t>Rox D</t>
  </si>
  <si>
    <t>POD received from cell 0652659465 M</t>
  </si>
  <si>
    <t>ROODE</t>
  </si>
  <si>
    <t>ROODEPOORT</t>
  </si>
  <si>
    <t xml:space="preserve">SHOHINI SINGH                      </t>
  </si>
  <si>
    <t>kenedy</t>
  </si>
  <si>
    <t>POD received from cell 0783211209 M</t>
  </si>
  <si>
    <t>LOUIS</t>
  </si>
  <si>
    <t>LOUIS TRICHARDT</t>
  </si>
  <si>
    <t xml:space="preserve">LOHANDI BOTHA                      </t>
  </si>
  <si>
    <t>LOHANDI BOTHA</t>
  </si>
  <si>
    <t>HND / FUE / doc / NDC</t>
  </si>
  <si>
    <t>POD received from cell 0761863693 M</t>
  </si>
  <si>
    <t>0929</t>
  </si>
  <si>
    <t xml:space="preserve">CHANTAL MARITZ                     </t>
  </si>
  <si>
    <t>Adu</t>
  </si>
  <si>
    <t>POD received from cell 0794043751 M</t>
  </si>
  <si>
    <t xml:space="preserve">ANRIE LE ROUX                      </t>
  </si>
  <si>
    <t>cands</t>
  </si>
  <si>
    <t>POD received from cell 0681856479 M</t>
  </si>
  <si>
    <t xml:space="preserve">JACINTA CHARLES                    </t>
  </si>
  <si>
    <t>Sindi</t>
  </si>
  <si>
    <t xml:space="preserve">AVADA IT SOLUTIONS                 </t>
  </si>
  <si>
    <t>GREG ALLAN</t>
  </si>
  <si>
    <t>Greg</t>
  </si>
  <si>
    <t>MIDRA</t>
  </si>
  <si>
    <t>MIDRAND</t>
  </si>
  <si>
    <t xml:space="preserve">Scoop                              </t>
  </si>
  <si>
    <t xml:space="preserve">CARDIES ON LINE - SA GREETINGS     </t>
  </si>
  <si>
    <t>THSIDI</t>
  </si>
  <si>
    <t>Michelle - Reception</t>
  </si>
  <si>
    <t xml:space="preserve">CARDIES BEDFORD CENTRE             </t>
  </si>
  <si>
    <t>N A</t>
  </si>
  <si>
    <t xml:space="preserve">CARDIES EASTGATE UPPER             </t>
  </si>
  <si>
    <t>LOUISA</t>
  </si>
  <si>
    <t>SANDT</t>
  </si>
  <si>
    <t>SANDTON</t>
  </si>
  <si>
    <t xml:space="preserve">CARDIES SANDTON CITY               </t>
  </si>
  <si>
    <t>ADELIA COOKE</t>
  </si>
  <si>
    <t>PRISCILLA</t>
  </si>
  <si>
    <t xml:space="preserve">CARDIES MALL OF AFRICA             </t>
  </si>
  <si>
    <t xml:space="preserve">SA                                 </t>
  </si>
  <si>
    <t xml:space="preserve">CARDIES MALL OF THE SOUTH          </t>
  </si>
  <si>
    <t>PEARL</t>
  </si>
  <si>
    <t>VANDE</t>
  </si>
  <si>
    <t>VANDERBIJLPARK</t>
  </si>
  <si>
    <t xml:space="preserve">CARDIES VAAL MALL                  </t>
  </si>
  <si>
    <t xml:space="preserve">SA GREETINS                        </t>
  </si>
  <si>
    <t xml:space="preserve">CARDIES CRESTA                     </t>
  </si>
  <si>
    <t>PVT</t>
  </si>
  <si>
    <t xml:space="preserve">CARDIES GATEWAY                    </t>
  </si>
  <si>
    <t>PRETO</t>
  </si>
  <si>
    <t>PRETORIA</t>
  </si>
  <si>
    <t xml:space="preserve">CARDIES MENLYN MAINE               </t>
  </si>
  <si>
    <t xml:space="preserve">CARDIES MENLYN PARK                </t>
  </si>
  <si>
    <t xml:space="preserve">CARDIES THE REDS                   </t>
  </si>
  <si>
    <t>MARGA</t>
  </si>
  <si>
    <t>MARGATE</t>
  </si>
  <si>
    <t xml:space="preserve">CARDIES SHELLY BEACH               </t>
  </si>
  <si>
    <t xml:space="preserve">CARDIES HEAD OFFICE\               </t>
  </si>
  <si>
    <t>YOGITA</t>
  </si>
  <si>
    <t>ADELIA  CHANTELL</t>
  </si>
  <si>
    <t>EUNICE</t>
  </si>
  <si>
    <t xml:space="preserve">CARDIES ONLINES                    </t>
  </si>
  <si>
    <t xml:space="preserve">S A GREETINGS                      </t>
  </si>
  <si>
    <t>FELICIA</t>
  </si>
  <si>
    <t>S tshidi</t>
  </si>
  <si>
    <t xml:space="preserve">CARDIES NICOLWAY                   </t>
  </si>
  <si>
    <t xml:space="preserve">DISNEY                             </t>
  </si>
  <si>
    <t>LINDI TREUNICHT</t>
  </si>
  <si>
    <t>CHERI</t>
  </si>
  <si>
    <t>POD received from cell 0607649891 M</t>
  </si>
  <si>
    <t xml:space="preserve">COPROX INTERNATIONAL PTY LTD       </t>
  </si>
  <si>
    <t>WAYNE FILDES</t>
  </si>
  <si>
    <t>veronica</t>
  </si>
  <si>
    <t>POD received from cell 0766412100 M</t>
  </si>
  <si>
    <t xml:space="preserve">SANELISIWE MTHEMBU                 </t>
  </si>
  <si>
    <t>gloria</t>
  </si>
  <si>
    <t>POD received from cell 0827925976 M</t>
  </si>
  <si>
    <t xml:space="preserve">EVESHREE GOVENDER                  </t>
  </si>
  <si>
    <t>Lebogang</t>
  </si>
  <si>
    <t>POD received from cell 0835292772 M</t>
  </si>
  <si>
    <t>0084</t>
  </si>
  <si>
    <t xml:space="preserve">GAIL KELLETT                       </t>
  </si>
  <si>
    <t>Appointment required</t>
  </si>
  <si>
    <t>jlc</t>
  </si>
  <si>
    <t xml:space="preserve">JENNY SIEGENBERG                   </t>
  </si>
  <si>
    <t>JENNY SIEGENBERG</t>
  </si>
  <si>
    <t>POD received from cell 0646012439 M</t>
  </si>
  <si>
    <t>LINDSAY CAROLLISEN</t>
  </si>
  <si>
    <t>KLEI2</t>
  </si>
  <si>
    <t>KLEINSEE</t>
  </si>
  <si>
    <t xml:space="preserve">RONVIN LINKS                       </t>
  </si>
  <si>
    <t>FABYOLA</t>
  </si>
  <si>
    <t>FUE / doc / NDC</t>
  </si>
  <si>
    <t>FRANS</t>
  </si>
  <si>
    <t>FRANSCHHOEK</t>
  </si>
  <si>
    <t xml:space="preserve">TASNEEM TARMAHOMED                 </t>
  </si>
  <si>
    <t xml:space="preserve">NONCEDO THINANE                    </t>
  </si>
  <si>
    <t>MPHO</t>
  </si>
  <si>
    <t>jam</t>
  </si>
  <si>
    <t>MIDD2</t>
  </si>
  <si>
    <t>MIDDELBURG (Mpumalanga)</t>
  </si>
  <si>
    <t xml:space="preserve">CHANTELLE SINGH                    </t>
  </si>
  <si>
    <t>babbeington</t>
  </si>
  <si>
    <t>POD received from cell 0629697187 M</t>
  </si>
  <si>
    <t>SECUN</t>
  </si>
  <si>
    <t>SECUNDA</t>
  </si>
  <si>
    <t xml:space="preserve">GP RAMAN MEDICAL CENTRE            </t>
  </si>
  <si>
    <t>MOEGSINA RAMAN</t>
  </si>
  <si>
    <t>ahead</t>
  </si>
  <si>
    <t>POD received from cell 07888264399 M</t>
  </si>
  <si>
    <t xml:space="preserve">KRIAN HARICHUNDER                  </t>
  </si>
  <si>
    <t>KRIRAN</t>
  </si>
  <si>
    <t>Kiran</t>
  </si>
  <si>
    <t xml:space="preserve">1 LIFE                             </t>
  </si>
  <si>
    <t>RONLIN NAIDOO</t>
  </si>
  <si>
    <t>msomi</t>
  </si>
  <si>
    <t>POD received from cell 0744435413 M</t>
  </si>
  <si>
    <t xml:space="preserve">SABIE                              </t>
  </si>
  <si>
    <t>KOREN</t>
  </si>
  <si>
    <t>sandra</t>
  </si>
  <si>
    <t>POD received from cell 0660249196 M</t>
  </si>
  <si>
    <t xml:space="preserve">THE GLOW UP                        </t>
  </si>
  <si>
    <t>MBALENHLE</t>
  </si>
  <si>
    <t>Sabelo</t>
  </si>
  <si>
    <t>POD received from cell 0822621815 M</t>
  </si>
  <si>
    <t xml:space="preserve">JASON SIGABAN                      </t>
  </si>
  <si>
    <t>JASON SIGABAN</t>
  </si>
  <si>
    <t>HND / FUE / doc</t>
  </si>
  <si>
    <t>NUMO FRMA</t>
  </si>
  <si>
    <t>MOOROOGAS</t>
  </si>
  <si>
    <t>Jade</t>
  </si>
  <si>
    <t xml:space="preserve">GREETINGS SA                       </t>
  </si>
  <si>
    <t>ARSHAD K</t>
  </si>
  <si>
    <t>CHARMAINE N.</t>
  </si>
  <si>
    <t xml:space="preserve">LIMEROC BUSINESS                   </t>
  </si>
  <si>
    <t>NICOLETTE HOFFMAN</t>
  </si>
  <si>
    <t>Nicolette</t>
  </si>
  <si>
    <t>POD received from cell 0720482210 M</t>
  </si>
  <si>
    <t xml:space="preserve">SAFEERA KAZEE                      </t>
  </si>
  <si>
    <t>shekeel</t>
  </si>
  <si>
    <t>POD received from cell 0832532062 M</t>
  </si>
  <si>
    <t xml:space="preserve">TLOTLO MKHAVELE                    </t>
  </si>
  <si>
    <t>Tlotlo</t>
  </si>
  <si>
    <t>Incorrect route allocation</t>
  </si>
  <si>
    <t>SYSTEM</t>
  </si>
  <si>
    <t>POD received from cell 0764162907 M</t>
  </si>
  <si>
    <t>0122</t>
  </si>
  <si>
    <t xml:space="preserve">SANTHAN MARIMUTHU                  </t>
  </si>
  <si>
    <t xml:space="preserve">vishal                        </t>
  </si>
  <si>
    <t xml:space="preserve">POD received from cell 0681926658 M     </t>
  </si>
  <si>
    <t xml:space="preserve">UNIVERSITY OF THE WESTERN CAPE     </t>
  </si>
  <si>
    <t>SANGIWE</t>
  </si>
  <si>
    <t>Jihaad</t>
  </si>
  <si>
    <t>POD received from cell 0717429658 M</t>
  </si>
  <si>
    <t xml:space="preserve">SINOVUYO MDUNYELWA                 </t>
  </si>
  <si>
    <t>SINOVUYO MDUNYELWA</t>
  </si>
  <si>
    <t>POD received from cell 071695279 M</t>
  </si>
  <si>
    <t xml:space="preserve">LEGAL AID SA                       </t>
  </si>
  <si>
    <t>CHRISTA</t>
  </si>
  <si>
    <t>Phumzile</t>
  </si>
  <si>
    <t>POD received from cell 0722601650 M</t>
  </si>
  <si>
    <t xml:space="preserve">CLARE HONEY                        </t>
  </si>
  <si>
    <t>CLARE HONEY</t>
  </si>
  <si>
    <t xml:space="preserve">MARIA GUVEYA                       </t>
  </si>
  <si>
    <t>MARIA GUVEYA</t>
  </si>
  <si>
    <t>POD received from cell 0745495693 M</t>
  </si>
  <si>
    <t xml:space="preserve">MARIA MOMBERG                      </t>
  </si>
  <si>
    <t>IN THE BIG GATE THERE IS A SMALL GATE THAT YOU CAN ENTER</t>
  </si>
  <si>
    <t>MARIA MOMBERG</t>
  </si>
  <si>
    <t>POD received from cell 0792802181 M</t>
  </si>
  <si>
    <t>0183</t>
  </si>
  <si>
    <t xml:space="preserve">ROSLYNNE ADONIS                    </t>
  </si>
  <si>
    <t>Shereen</t>
  </si>
  <si>
    <t>POD received from cell 0817313122 M</t>
  </si>
  <si>
    <t xml:space="preserve">S.A. GREETINGS                     </t>
  </si>
  <si>
    <t>IRMA</t>
  </si>
  <si>
    <t>ANITA LUUS</t>
  </si>
  <si>
    <t xml:space="preserve">LINDI ENGELBRECHT                  </t>
  </si>
  <si>
    <t>POD received from cell 0642686332 M</t>
  </si>
  <si>
    <t>ARNOT</t>
  </si>
  <si>
    <t xml:space="preserve">SIPHESIHLE MAHLANGU                </t>
  </si>
  <si>
    <t>na</t>
  </si>
  <si>
    <t>SIHLE MAHLANGU</t>
  </si>
  <si>
    <t>MOSSE</t>
  </si>
  <si>
    <t>MOSSEL BAY</t>
  </si>
  <si>
    <t xml:space="preserve">ROSIE VENTER                       </t>
  </si>
  <si>
    <t>JENNY</t>
  </si>
  <si>
    <t xml:space="preserve">SCOTT GILES                        </t>
  </si>
  <si>
    <t>CHRISTINA</t>
  </si>
  <si>
    <t>CHANTEL</t>
  </si>
  <si>
    <t xml:space="preserve">CARDIES CLEARWATER                 </t>
  </si>
  <si>
    <t xml:space="preserve">CARDIES HEAD OFFICE                </t>
  </si>
  <si>
    <t xml:space="preserve">CARDIES CANAL WALK                 </t>
  </si>
  <si>
    <t xml:space="preserve">DFS PROCESS SOLUTIONS              </t>
  </si>
  <si>
    <t>NIKITA DU TOIT</t>
  </si>
  <si>
    <t>nikitA</t>
  </si>
  <si>
    <t>POD received from cell 0769509438 M</t>
  </si>
  <si>
    <t>PORT3</t>
  </si>
  <si>
    <t>PORT ELIZABETH</t>
  </si>
  <si>
    <t xml:space="preserve">CLAD - ALL ROFFING PTY LTD         </t>
  </si>
  <si>
    <t>BIANCA BESTER</t>
  </si>
  <si>
    <t>Bianca</t>
  </si>
  <si>
    <t>POD received from cell 0715494036 M</t>
  </si>
  <si>
    <t>SAMANTHA</t>
  </si>
  <si>
    <t>Sanantha</t>
  </si>
  <si>
    <t>COL</t>
  </si>
  <si>
    <t>POD received from cell 0634077877 M</t>
  </si>
  <si>
    <t xml:space="preserve">AVELA TSENGIWE                     </t>
  </si>
  <si>
    <t>PLEASE CALL AT THE GATE</t>
  </si>
  <si>
    <t>avela</t>
  </si>
  <si>
    <t>POD received from cell 0826614802 M</t>
  </si>
  <si>
    <t>CARMEN</t>
  </si>
  <si>
    <t>mmd</t>
  </si>
  <si>
    <t>NEWCA</t>
  </si>
  <si>
    <t>NEWCASTLE</t>
  </si>
  <si>
    <t xml:space="preserve">NJABULO PRETTY NENE                </t>
  </si>
  <si>
    <t>NJABULO PRETTY NENE</t>
  </si>
  <si>
    <t>POD received from cell 0832332753 M</t>
  </si>
  <si>
    <t xml:space="preserve">UNIVERSITY OF KWAZULU NATAL        </t>
  </si>
  <si>
    <t>PRANAV</t>
  </si>
  <si>
    <t>thoko</t>
  </si>
  <si>
    <t>PASTY</t>
  </si>
  <si>
    <t>HENRY</t>
  </si>
  <si>
    <t>Samantha</t>
  </si>
  <si>
    <t xml:space="preserve">easson vertex machine tool         </t>
  </si>
  <si>
    <t>JACQUELINE</t>
  </si>
  <si>
    <t>Amber</t>
  </si>
  <si>
    <t>POD received from cell 0839573774 M</t>
  </si>
  <si>
    <t xml:space="preserve">KARENWEIR                          </t>
  </si>
  <si>
    <t>KAREN WEIR</t>
  </si>
  <si>
    <t>POD received from cell 0659825059 M</t>
  </si>
  <si>
    <t xml:space="preserve">KEITUMETSE MOTLOUNG                </t>
  </si>
  <si>
    <t>KEITUMETSE</t>
  </si>
  <si>
    <t>POD received from cell 0683981116 M</t>
  </si>
  <si>
    <t xml:space="preserve">PG GLASS                           </t>
  </si>
  <si>
    <t>NAOMI</t>
  </si>
  <si>
    <t>Naomi</t>
  </si>
  <si>
    <t>POD received from cell 0682033819 M</t>
  </si>
  <si>
    <t>mthandazo</t>
  </si>
  <si>
    <t xml:space="preserve">LETHABO MAIMELA                    </t>
  </si>
  <si>
    <t>Elizabeth M</t>
  </si>
  <si>
    <t xml:space="preserve">NIKITA ICHARAN                     </t>
  </si>
  <si>
    <t>Kanja</t>
  </si>
  <si>
    <t>LINDI</t>
  </si>
  <si>
    <t>ELERECIA</t>
  </si>
  <si>
    <t>Patsy</t>
  </si>
  <si>
    <t xml:space="preserve">ELIO E SILVA                       </t>
  </si>
  <si>
    <t>Elio E Silva</t>
  </si>
  <si>
    <t>POD received from cell 0676382050 M</t>
  </si>
  <si>
    <t xml:space="preserve">CHARLIE O DONOGHUE                 </t>
  </si>
  <si>
    <t>CORNER HOUSE ENTRANCE AND BELL IS FROUND THE CNR IN CURTIS ROAD PLEASE</t>
  </si>
  <si>
    <t>CHARLIE O DONOGHUE</t>
  </si>
  <si>
    <t xml:space="preserve">DEBRA COLLIER                      </t>
  </si>
  <si>
    <t>Debra</t>
  </si>
  <si>
    <t>POD received from cell 0766680985 M</t>
  </si>
  <si>
    <t xml:space="preserve">CHANGING SPACES                    </t>
  </si>
  <si>
    <t>KRISSI</t>
  </si>
  <si>
    <t>Eunice</t>
  </si>
  <si>
    <t xml:space="preserve">REVOLUTION ADVERTISING AND LIC     </t>
  </si>
  <si>
    <t>EMMA CLARK</t>
  </si>
  <si>
    <t>Kirsty</t>
  </si>
  <si>
    <t xml:space="preserve">Tshidi                        </t>
  </si>
  <si>
    <t xml:space="preserve">POD received from cell 0834177790 M     </t>
  </si>
  <si>
    <t xml:space="preserve">tshidi                        </t>
  </si>
  <si>
    <t>YOLANDA   CHANEL</t>
  </si>
  <si>
    <t>PATIENCE</t>
  </si>
  <si>
    <t>Moosa</t>
  </si>
  <si>
    <t>POD received from cell 0671799174 M</t>
  </si>
  <si>
    <t>ROGER RAIDA</t>
  </si>
  <si>
    <t>Anton</t>
  </si>
  <si>
    <t>CHANTELL MNTAMBO</t>
  </si>
  <si>
    <t xml:space="preserve">ROGER RADIA                        </t>
  </si>
  <si>
    <t>LYNETTE</t>
  </si>
  <si>
    <t>POD received from cell 0746644640 M</t>
  </si>
  <si>
    <t>ARSHAD</t>
  </si>
  <si>
    <t>MICHELLE</t>
  </si>
  <si>
    <t>Charmaine</t>
  </si>
  <si>
    <t xml:space="preserve">MATTEW BRUYNSE                     </t>
  </si>
  <si>
    <t>Drik</t>
  </si>
  <si>
    <t>POD received from cell 0635885081 M</t>
  </si>
  <si>
    <t>col</t>
  </si>
  <si>
    <t xml:space="preserve">SA GREETING                        </t>
  </si>
  <si>
    <t>PAERL</t>
  </si>
  <si>
    <t xml:space="preserve">CARDIES H O                        </t>
  </si>
  <si>
    <t>JADE   MOOSA</t>
  </si>
  <si>
    <t>jodi</t>
  </si>
  <si>
    <t>LEBO NAMENG</t>
  </si>
  <si>
    <t>SAMANTHA   YOLANDA</t>
  </si>
  <si>
    <t>IRMAN</t>
  </si>
  <si>
    <t xml:space="preserve">CAITLIN NAGESAR                    </t>
  </si>
  <si>
    <t>nenna</t>
  </si>
  <si>
    <t>Late linehaul</t>
  </si>
  <si>
    <t>lev</t>
  </si>
  <si>
    <t>CHARMAINE</t>
  </si>
  <si>
    <t>KESHIA</t>
  </si>
  <si>
    <t>MOOSA</t>
  </si>
  <si>
    <t>YOLANDA</t>
  </si>
  <si>
    <t>MEGAN</t>
  </si>
  <si>
    <t xml:space="preserve">HELENA STAPELBERG                  </t>
  </si>
  <si>
    <t>HELENA STAPELBERG</t>
  </si>
  <si>
    <t xml:space="preserve">KAREN HAILSTONES                   </t>
  </si>
  <si>
    <t>KAREN HAILSTONES</t>
  </si>
  <si>
    <t xml:space="preserve">NOKWANDA VAN WYK                   </t>
  </si>
  <si>
    <t>shamton</t>
  </si>
  <si>
    <t xml:space="preserve">AVI LTD                            </t>
  </si>
  <si>
    <t>LEBO MANGENA</t>
  </si>
  <si>
    <t>methembe</t>
  </si>
  <si>
    <t>POD received from cell 0729564722 M</t>
  </si>
  <si>
    <t xml:space="preserve">NONO MBASHE                        </t>
  </si>
  <si>
    <t>NONO MBASHE</t>
  </si>
  <si>
    <t>POD received from cell 0618652517 M</t>
  </si>
  <si>
    <t>Olga</t>
  </si>
  <si>
    <t>MOEEN AHMED</t>
  </si>
  <si>
    <t>ALWYN</t>
  </si>
  <si>
    <t>Sushi</t>
  </si>
  <si>
    <t>TZANE</t>
  </si>
  <si>
    <t>TZANEEN</t>
  </si>
  <si>
    <t xml:space="preserve">NARISHA VOLSCHENK                  </t>
  </si>
  <si>
    <t xml:space="preserve">narisha                       </t>
  </si>
  <si>
    <t xml:space="preserve">POD received from cell 0727362655 M     </t>
  </si>
  <si>
    <t>0850</t>
  </si>
  <si>
    <t xml:space="preserve">POSTNET                            </t>
  </si>
  <si>
    <t>ANNAME THERON</t>
  </si>
  <si>
    <t>marcelle</t>
  </si>
  <si>
    <t>POD received from cell 0761265903 M</t>
  </si>
  <si>
    <t xml:space="preserve">CATHERINE RAMLUCKAN                </t>
  </si>
  <si>
    <t>CATHERINE RAMLUCKAN</t>
  </si>
  <si>
    <t>POD received from cell 0761952018 M</t>
  </si>
  <si>
    <t>LINDI SAMANTHA</t>
  </si>
  <si>
    <t>NUNO IRMA</t>
  </si>
  <si>
    <t>YOLANDA JADE</t>
  </si>
  <si>
    <t>LADYS</t>
  </si>
  <si>
    <t>LADYSMITH (NTL)</t>
  </si>
  <si>
    <t>ZIBUYISILE</t>
  </si>
  <si>
    <t xml:space="preserve">SAMANTHA PALM                      </t>
  </si>
  <si>
    <t>SAMANTHA PALM</t>
  </si>
  <si>
    <t>sarah</t>
  </si>
  <si>
    <t>palisa</t>
  </si>
  <si>
    <t xml:space="preserve">CARRDIES MALL OF THE NOTH          </t>
  </si>
  <si>
    <t>ELCRECIA</t>
  </si>
  <si>
    <t xml:space="preserve">Charmaine                     </t>
  </si>
  <si>
    <t xml:space="preserve">POD received from cell 0634077877 M     </t>
  </si>
  <si>
    <t xml:space="preserve">CARDIES EASTGATE                   </t>
  </si>
  <si>
    <t>LOUISE</t>
  </si>
  <si>
    <t>VANESSA</t>
  </si>
  <si>
    <t>THEMBI</t>
  </si>
  <si>
    <t>SPRI3</t>
  </si>
  <si>
    <t>SPRINGS</t>
  </si>
  <si>
    <t xml:space="preserve">IRENE FERREIRA                     </t>
  </si>
  <si>
    <t xml:space="preserve">SEMONE PILLAY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</si>
</sst>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B874-C398-42A2-8400-6FAC96CD62A2}">
  <dimension ref="A1:CN214"/>
  <sheetViews>
    <sheetView tabSelected="1" topLeftCell="A204" workbookViewId="0">
      <selection activeCell="A215" sqref="A215:XFD113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"009944087972"</f>
        <v>009944087972</v>
      </c>
      <c r="F2" s="3">
        <v>45323</v>
      </c>
      <c r="G2">
        <v>202411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 t="shared" ref="P2:P8" si="0"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18.57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0.6</v>
      </c>
      <c r="BJ2">
        <v>2.2999999999999998</v>
      </c>
      <c r="BK2">
        <v>3</v>
      </c>
      <c r="BL2">
        <v>54.63</v>
      </c>
      <c r="BM2">
        <v>8.19</v>
      </c>
      <c r="BN2">
        <v>62.82</v>
      </c>
      <c r="BO2">
        <v>62.82</v>
      </c>
      <c r="BQ2" t="s">
        <v>83</v>
      </c>
      <c r="BR2" t="s">
        <v>84</v>
      </c>
      <c r="BS2" s="3">
        <v>45324</v>
      </c>
      <c r="BT2" s="4">
        <v>0.41666666666666669</v>
      </c>
      <c r="BU2" t="s">
        <v>85</v>
      </c>
      <c r="BV2" t="s">
        <v>86</v>
      </c>
      <c r="BY2">
        <v>11384.8</v>
      </c>
      <c r="BZ2" t="s">
        <v>87</v>
      </c>
      <c r="CA2" t="s">
        <v>88</v>
      </c>
      <c r="CC2" t="s">
        <v>80</v>
      </c>
      <c r="CD2">
        <v>1501</v>
      </c>
      <c r="CE2" t="s">
        <v>89</v>
      </c>
      <c r="CF2" s="3">
        <v>45324</v>
      </c>
      <c r="CI2">
        <v>1</v>
      </c>
      <c r="CJ2">
        <v>1</v>
      </c>
      <c r="CK2">
        <v>32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"009944087973"</f>
        <v>009944087973</v>
      </c>
      <c r="F3" s="3">
        <v>45323</v>
      </c>
      <c r="G3">
        <v>202411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 t="shared" si="0"/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44.57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131.11000000000001</v>
      </c>
      <c r="BM3">
        <v>19.670000000000002</v>
      </c>
      <c r="BN3">
        <v>150.78</v>
      </c>
      <c r="BO3">
        <v>150.78</v>
      </c>
      <c r="BQ3" t="s">
        <v>83</v>
      </c>
      <c r="BR3" t="s">
        <v>84</v>
      </c>
      <c r="BS3" s="3">
        <v>45327</v>
      </c>
      <c r="BT3" s="4">
        <v>0.60902777777777783</v>
      </c>
      <c r="BU3" t="s">
        <v>94</v>
      </c>
      <c r="BV3" t="s">
        <v>90</v>
      </c>
      <c r="BW3" t="s">
        <v>95</v>
      </c>
      <c r="BX3" t="s">
        <v>96</v>
      </c>
      <c r="BY3">
        <v>1200</v>
      </c>
      <c r="BZ3" t="s">
        <v>87</v>
      </c>
      <c r="CA3" t="s">
        <v>97</v>
      </c>
      <c r="CC3" t="s">
        <v>92</v>
      </c>
      <c r="CD3">
        <v>8000</v>
      </c>
      <c r="CE3" t="s">
        <v>89</v>
      </c>
      <c r="CF3" s="3">
        <v>45328</v>
      </c>
      <c r="CI3">
        <v>1</v>
      </c>
      <c r="CJ3">
        <v>2</v>
      </c>
      <c r="CK3">
        <v>31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"009944087974"</f>
        <v>009944087974</v>
      </c>
      <c r="F4" s="3">
        <v>45323</v>
      </c>
      <c r="G4">
        <v>202411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 t="shared" si="0"/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55.71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0.9</v>
      </c>
      <c r="BJ4">
        <v>4.3</v>
      </c>
      <c r="BK4">
        <v>5</v>
      </c>
      <c r="BL4">
        <v>163.88</v>
      </c>
      <c r="BM4">
        <v>24.58</v>
      </c>
      <c r="BN4">
        <v>188.46</v>
      </c>
      <c r="BO4">
        <v>188.46</v>
      </c>
      <c r="BQ4" t="s">
        <v>83</v>
      </c>
      <c r="BR4" t="s">
        <v>84</v>
      </c>
      <c r="BS4" s="3">
        <v>45327</v>
      </c>
      <c r="BT4" s="4">
        <v>0.51666666666666672</v>
      </c>
      <c r="BU4" t="s">
        <v>101</v>
      </c>
      <c r="BV4" t="s">
        <v>90</v>
      </c>
      <c r="BW4" t="s">
        <v>102</v>
      </c>
      <c r="BX4" t="s">
        <v>103</v>
      </c>
      <c r="BY4">
        <v>21738.75</v>
      </c>
      <c r="BZ4" t="s">
        <v>87</v>
      </c>
      <c r="CA4" t="s">
        <v>104</v>
      </c>
      <c r="CC4" t="s">
        <v>99</v>
      </c>
      <c r="CD4" s="5" t="s">
        <v>105</v>
      </c>
      <c r="CE4" t="s">
        <v>89</v>
      </c>
      <c r="CF4" s="3">
        <v>45327</v>
      </c>
      <c r="CI4">
        <v>1</v>
      </c>
      <c r="CJ4">
        <v>2</v>
      </c>
      <c r="CK4">
        <v>31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"009944087975"</f>
        <v>009944087975</v>
      </c>
      <c r="F5" s="3">
        <v>45323</v>
      </c>
      <c r="G5">
        <v>202411</v>
      </c>
      <c r="H5" t="s">
        <v>75</v>
      </c>
      <c r="I5" t="s">
        <v>76</v>
      </c>
      <c r="J5" t="s">
        <v>77</v>
      </c>
      <c r="K5" t="s">
        <v>78</v>
      </c>
      <c r="L5" t="s">
        <v>106</v>
      </c>
      <c r="M5" t="s">
        <v>107</v>
      </c>
      <c r="N5" t="s">
        <v>108</v>
      </c>
      <c r="O5" t="s">
        <v>82</v>
      </c>
      <c r="P5" t="str">
        <f t="shared" si="0"/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44.57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1.1000000000000001</v>
      </c>
      <c r="BK5">
        <v>2</v>
      </c>
      <c r="BL5">
        <v>131.11000000000001</v>
      </c>
      <c r="BM5">
        <v>19.670000000000002</v>
      </c>
      <c r="BN5">
        <v>150.78</v>
      </c>
      <c r="BO5">
        <v>150.78</v>
      </c>
      <c r="BQ5" t="s">
        <v>83</v>
      </c>
      <c r="BR5" t="s">
        <v>84</v>
      </c>
      <c r="BS5" s="3">
        <v>45324</v>
      </c>
      <c r="BT5" s="4">
        <v>0.49236111111111108</v>
      </c>
      <c r="BU5" t="s">
        <v>109</v>
      </c>
      <c r="BV5" t="s">
        <v>86</v>
      </c>
      <c r="BY5">
        <v>5532.48</v>
      </c>
      <c r="BZ5" t="s">
        <v>87</v>
      </c>
      <c r="CC5" t="s">
        <v>107</v>
      </c>
      <c r="CD5">
        <v>4092</v>
      </c>
      <c r="CE5" t="s">
        <v>89</v>
      </c>
      <c r="CF5" s="3">
        <v>45327</v>
      </c>
      <c r="CI5">
        <v>1</v>
      </c>
      <c r="CJ5">
        <v>1</v>
      </c>
      <c r="CK5">
        <v>31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"009944087971"</f>
        <v>009944087971</v>
      </c>
      <c r="F6" s="3">
        <v>45324</v>
      </c>
      <c r="G6">
        <v>202411</v>
      </c>
      <c r="H6" t="s">
        <v>75</v>
      </c>
      <c r="I6" t="s">
        <v>76</v>
      </c>
      <c r="J6" t="s">
        <v>77</v>
      </c>
      <c r="K6" t="s">
        <v>78</v>
      </c>
      <c r="L6" t="s">
        <v>110</v>
      </c>
      <c r="M6" t="s">
        <v>111</v>
      </c>
      <c r="N6" t="s">
        <v>112</v>
      </c>
      <c r="O6" t="s">
        <v>113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45.96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1.5</v>
      </c>
      <c r="BJ6">
        <v>4.3</v>
      </c>
      <c r="BK6">
        <v>5</v>
      </c>
      <c r="BL6">
        <v>140.78</v>
      </c>
      <c r="BM6">
        <v>21.12</v>
      </c>
      <c r="BN6">
        <v>161.9</v>
      </c>
      <c r="BO6">
        <v>161.9</v>
      </c>
      <c r="BQ6" t="s">
        <v>83</v>
      </c>
      <c r="BR6" t="s">
        <v>84</v>
      </c>
      <c r="BS6" s="3">
        <v>45327</v>
      </c>
      <c r="BT6" s="4">
        <v>0.44097222222222227</v>
      </c>
      <c r="BU6" t="s">
        <v>114</v>
      </c>
      <c r="BV6" t="s">
        <v>86</v>
      </c>
      <c r="BY6">
        <v>21721.7</v>
      </c>
      <c r="BZ6" t="s">
        <v>87</v>
      </c>
      <c r="CA6" t="s">
        <v>115</v>
      </c>
      <c r="CC6" t="s">
        <v>111</v>
      </c>
      <c r="CD6">
        <v>3600</v>
      </c>
      <c r="CE6" t="s">
        <v>89</v>
      </c>
      <c r="CI6">
        <v>1</v>
      </c>
      <c r="CJ6">
        <v>1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"009944087969"</f>
        <v>009944087969</v>
      </c>
      <c r="F7" s="3">
        <v>45324</v>
      </c>
      <c r="G7">
        <v>202411</v>
      </c>
      <c r="H7" t="s">
        <v>75</v>
      </c>
      <c r="I7" t="s">
        <v>76</v>
      </c>
      <c r="J7" t="s">
        <v>77</v>
      </c>
      <c r="K7" t="s">
        <v>78</v>
      </c>
      <c r="L7" t="s">
        <v>116</v>
      </c>
      <c r="M7" t="s">
        <v>117</v>
      </c>
      <c r="N7" t="s">
        <v>118</v>
      </c>
      <c r="O7" t="s">
        <v>82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89.13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7.4</v>
      </c>
      <c r="BJ7">
        <v>6.4</v>
      </c>
      <c r="BK7">
        <v>8</v>
      </c>
      <c r="BL7">
        <v>262.19</v>
      </c>
      <c r="BM7">
        <v>39.33</v>
      </c>
      <c r="BN7">
        <v>301.52</v>
      </c>
      <c r="BO7">
        <v>301.52</v>
      </c>
      <c r="BQ7" t="s">
        <v>119</v>
      </c>
      <c r="BR7" t="s">
        <v>120</v>
      </c>
      <c r="BS7" s="3">
        <v>45327</v>
      </c>
      <c r="BT7" s="4">
        <v>0.3840277777777778</v>
      </c>
      <c r="BU7" t="s">
        <v>121</v>
      </c>
      <c r="BV7" t="s">
        <v>86</v>
      </c>
      <c r="BY7">
        <v>32090.1</v>
      </c>
      <c r="BZ7" t="s">
        <v>87</v>
      </c>
      <c r="CA7" t="s">
        <v>122</v>
      </c>
      <c r="CC7" t="s">
        <v>117</v>
      </c>
      <c r="CD7">
        <v>1201</v>
      </c>
      <c r="CE7" t="s">
        <v>89</v>
      </c>
      <c r="CF7" s="3">
        <v>45327</v>
      </c>
      <c r="CI7">
        <v>1</v>
      </c>
      <c r="CJ7">
        <v>1</v>
      </c>
      <c r="CK7">
        <v>31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"009944087970"</f>
        <v>009944087970</v>
      </c>
      <c r="F8" s="3">
        <v>45324</v>
      </c>
      <c r="G8">
        <v>202411</v>
      </c>
      <c r="H8" t="s">
        <v>75</v>
      </c>
      <c r="I8" t="s">
        <v>76</v>
      </c>
      <c r="J8" t="s">
        <v>77</v>
      </c>
      <c r="K8" t="s">
        <v>78</v>
      </c>
      <c r="L8" t="s">
        <v>123</v>
      </c>
      <c r="M8" t="s">
        <v>124</v>
      </c>
      <c r="N8" t="s">
        <v>125</v>
      </c>
      <c r="O8" t="s">
        <v>82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18.57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54.63</v>
      </c>
      <c r="BM8">
        <v>8.19</v>
      </c>
      <c r="BN8">
        <v>62.82</v>
      </c>
      <c r="BO8">
        <v>62.82</v>
      </c>
      <c r="BQ8" t="s">
        <v>83</v>
      </c>
      <c r="BR8" t="s">
        <v>84</v>
      </c>
      <c r="BS8" s="3">
        <v>45327</v>
      </c>
      <c r="BT8" s="4">
        <v>0.37222222222222223</v>
      </c>
      <c r="BU8" t="s">
        <v>126</v>
      </c>
      <c r="BV8" t="s">
        <v>86</v>
      </c>
      <c r="BY8">
        <v>1200</v>
      </c>
      <c r="BZ8" t="s">
        <v>87</v>
      </c>
      <c r="CA8" t="s">
        <v>127</v>
      </c>
      <c r="CC8" t="s">
        <v>124</v>
      </c>
      <c r="CD8">
        <v>2194</v>
      </c>
      <c r="CE8" t="s">
        <v>89</v>
      </c>
      <c r="CF8" s="3">
        <v>45327</v>
      </c>
      <c r="CI8">
        <v>1</v>
      </c>
      <c r="CJ8">
        <v>1</v>
      </c>
      <c r="CK8">
        <v>32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"009944365218"</f>
        <v>009944365218</v>
      </c>
      <c r="F9" s="3">
        <v>45315</v>
      </c>
      <c r="G9">
        <v>202411</v>
      </c>
      <c r="H9" t="s">
        <v>128</v>
      </c>
      <c r="I9" t="s">
        <v>129</v>
      </c>
      <c r="J9" t="s">
        <v>130</v>
      </c>
      <c r="K9" t="s">
        <v>78</v>
      </c>
      <c r="L9" t="s">
        <v>75</v>
      </c>
      <c r="M9" t="s">
        <v>76</v>
      </c>
      <c r="N9" t="s">
        <v>131</v>
      </c>
      <c r="O9" t="s">
        <v>132</v>
      </c>
      <c r="P9" t="str">
        <f>"PATSY                         "</f>
        <v xml:space="preserve">PATSY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23.77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0.6</v>
      </c>
      <c r="BK9">
        <v>1</v>
      </c>
      <c r="BL9">
        <v>69.92</v>
      </c>
      <c r="BM9">
        <v>10.49</v>
      </c>
      <c r="BN9">
        <v>80.41</v>
      </c>
      <c r="BO9">
        <v>80.41</v>
      </c>
      <c r="BQ9" t="s">
        <v>133</v>
      </c>
      <c r="BR9" t="s">
        <v>134</v>
      </c>
      <c r="BS9" s="3">
        <v>45316</v>
      </c>
      <c r="BT9" s="4">
        <v>0.3263888888888889</v>
      </c>
      <c r="BU9" t="s">
        <v>135</v>
      </c>
      <c r="BV9" t="s">
        <v>86</v>
      </c>
      <c r="BY9">
        <v>3000</v>
      </c>
      <c r="BZ9" t="s">
        <v>136</v>
      </c>
      <c r="CA9" t="s">
        <v>137</v>
      </c>
      <c r="CC9" t="s">
        <v>76</v>
      </c>
      <c r="CD9">
        <v>2013</v>
      </c>
      <c r="CE9" t="s">
        <v>89</v>
      </c>
      <c r="CF9" s="3">
        <v>45316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"080011095839"</f>
        <v>080011095839</v>
      </c>
      <c r="F10" s="3">
        <v>45327</v>
      </c>
      <c r="G10">
        <v>202411</v>
      </c>
      <c r="H10" t="s">
        <v>110</v>
      </c>
      <c r="I10" t="s">
        <v>111</v>
      </c>
      <c r="J10" t="s">
        <v>138</v>
      </c>
      <c r="K10" t="s">
        <v>78</v>
      </c>
      <c r="L10" t="s">
        <v>75</v>
      </c>
      <c r="M10" t="s">
        <v>76</v>
      </c>
      <c r="N10" t="s">
        <v>131</v>
      </c>
      <c r="O10" t="s">
        <v>113</v>
      </c>
      <c r="P10" t="str">
        <f>"-                             "</f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61.13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10</v>
      </c>
      <c r="BJ10">
        <v>22.1</v>
      </c>
      <c r="BK10">
        <v>23</v>
      </c>
      <c r="BL10">
        <v>185.39</v>
      </c>
      <c r="BM10">
        <v>27.81</v>
      </c>
      <c r="BN10">
        <v>213.2</v>
      </c>
      <c r="BO10">
        <v>213.2</v>
      </c>
      <c r="BP10" t="s">
        <v>139</v>
      </c>
      <c r="BQ10" t="s">
        <v>84</v>
      </c>
      <c r="BR10" t="s">
        <v>140</v>
      </c>
      <c r="BS10" s="3">
        <v>45328</v>
      </c>
      <c r="BT10" s="4">
        <v>0.32222222222222224</v>
      </c>
      <c r="BU10" t="s">
        <v>141</v>
      </c>
      <c r="BV10" t="s">
        <v>86</v>
      </c>
      <c r="BY10">
        <v>55125</v>
      </c>
      <c r="BZ10" t="s">
        <v>87</v>
      </c>
      <c r="CA10" t="s">
        <v>137</v>
      </c>
      <c r="CC10" t="s">
        <v>76</v>
      </c>
      <c r="CD10">
        <v>2013</v>
      </c>
      <c r="CE10" t="s">
        <v>142</v>
      </c>
      <c r="CF10" s="3">
        <v>45328</v>
      </c>
      <c r="CI10">
        <v>1</v>
      </c>
      <c r="CJ10">
        <v>1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"009944102974"</f>
        <v>009944102974</v>
      </c>
      <c r="F11" s="3">
        <v>45327</v>
      </c>
      <c r="G11">
        <v>202411</v>
      </c>
      <c r="H11" t="s">
        <v>128</v>
      </c>
      <c r="I11" t="s">
        <v>129</v>
      </c>
      <c r="J11" t="s">
        <v>131</v>
      </c>
      <c r="K11" t="s">
        <v>78</v>
      </c>
      <c r="L11" t="s">
        <v>75</v>
      </c>
      <c r="M11" t="s">
        <v>76</v>
      </c>
      <c r="N11" t="s">
        <v>131</v>
      </c>
      <c r="O11" t="s">
        <v>113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45.96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4.2</v>
      </c>
      <c r="BJ11">
        <v>6.2</v>
      </c>
      <c r="BK11">
        <v>7</v>
      </c>
      <c r="BL11">
        <v>140.78</v>
      </c>
      <c r="BM11">
        <v>21.12</v>
      </c>
      <c r="BN11">
        <v>161.9</v>
      </c>
      <c r="BO11">
        <v>161.9</v>
      </c>
      <c r="BQ11" t="s">
        <v>143</v>
      </c>
      <c r="BR11" t="s">
        <v>144</v>
      </c>
      <c r="BS11" s="3">
        <v>45328</v>
      </c>
      <c r="BT11" s="4">
        <v>0.33333333333333331</v>
      </c>
      <c r="BU11" t="s">
        <v>145</v>
      </c>
      <c r="BV11" t="s">
        <v>86</v>
      </c>
      <c r="BY11">
        <v>30912</v>
      </c>
      <c r="BZ11" t="s">
        <v>87</v>
      </c>
      <c r="CA11" t="s">
        <v>137</v>
      </c>
      <c r="CC11" t="s">
        <v>76</v>
      </c>
      <c r="CD11">
        <v>2190</v>
      </c>
      <c r="CE11" t="s">
        <v>89</v>
      </c>
      <c r="CF11" s="3">
        <v>45328</v>
      </c>
      <c r="CI11">
        <v>1</v>
      </c>
      <c r="CJ11">
        <v>1</v>
      </c>
      <c r="CK11">
        <v>41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"009944389459"</f>
        <v>009944389459</v>
      </c>
      <c r="F12" s="3">
        <v>45327</v>
      </c>
      <c r="G12">
        <v>202411</v>
      </c>
      <c r="H12" t="s">
        <v>75</v>
      </c>
      <c r="I12" t="s">
        <v>76</v>
      </c>
      <c r="J12" t="s">
        <v>77</v>
      </c>
      <c r="K12" t="s">
        <v>78</v>
      </c>
      <c r="L12" t="s">
        <v>106</v>
      </c>
      <c r="M12" t="s">
        <v>107</v>
      </c>
      <c r="N12" t="s">
        <v>146</v>
      </c>
      <c r="O12" t="s">
        <v>132</v>
      </c>
      <c r="P12" t="str">
        <f t="shared" ref="P12:P20" si="1">"N A                           "</f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29.71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0.6</v>
      </c>
      <c r="BJ12">
        <v>2.4</v>
      </c>
      <c r="BK12">
        <v>2.5</v>
      </c>
      <c r="BL12">
        <v>87.39</v>
      </c>
      <c r="BM12">
        <v>13.11</v>
      </c>
      <c r="BN12">
        <v>100.5</v>
      </c>
      <c r="BO12">
        <v>100.5</v>
      </c>
      <c r="BQ12" t="s">
        <v>83</v>
      </c>
      <c r="BR12" t="s">
        <v>147</v>
      </c>
      <c r="BS12" s="3">
        <v>45328</v>
      </c>
      <c r="BT12" s="4">
        <v>0.43472222222222223</v>
      </c>
      <c r="BU12" t="s">
        <v>148</v>
      </c>
      <c r="BV12" t="s">
        <v>86</v>
      </c>
      <c r="BY12">
        <v>11916</v>
      </c>
      <c r="BZ12" t="s">
        <v>149</v>
      </c>
      <c r="CA12" t="s">
        <v>150</v>
      </c>
      <c r="CC12" t="s">
        <v>107</v>
      </c>
      <c r="CD12">
        <v>4000</v>
      </c>
      <c r="CE12" t="s">
        <v>89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"009944389455"</f>
        <v>009944389455</v>
      </c>
      <c r="F13" s="3">
        <v>45327</v>
      </c>
      <c r="G13">
        <v>202411</v>
      </c>
      <c r="H13" t="s">
        <v>75</v>
      </c>
      <c r="I13" t="s">
        <v>76</v>
      </c>
      <c r="J13" t="s">
        <v>77</v>
      </c>
      <c r="K13" t="s">
        <v>78</v>
      </c>
      <c r="L13" t="s">
        <v>151</v>
      </c>
      <c r="M13" t="s">
        <v>152</v>
      </c>
      <c r="N13" t="s">
        <v>153</v>
      </c>
      <c r="O13" t="s">
        <v>132</v>
      </c>
      <c r="P13" t="str">
        <f t="shared" si="1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18.57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1.1000000000000001</v>
      </c>
      <c r="BJ13">
        <v>1.3</v>
      </c>
      <c r="BK13">
        <v>2</v>
      </c>
      <c r="BL13">
        <v>54.62</v>
      </c>
      <c r="BM13">
        <v>8.19</v>
      </c>
      <c r="BN13">
        <v>62.81</v>
      </c>
      <c r="BO13">
        <v>62.81</v>
      </c>
      <c r="BQ13" t="s">
        <v>83</v>
      </c>
      <c r="BR13" t="s">
        <v>147</v>
      </c>
      <c r="BS13" s="3">
        <v>45328</v>
      </c>
      <c r="BT13" s="4">
        <v>0.41111111111111115</v>
      </c>
      <c r="BU13" t="s">
        <v>154</v>
      </c>
      <c r="BV13" t="s">
        <v>86</v>
      </c>
      <c r="BY13">
        <v>6685.15</v>
      </c>
      <c r="BZ13" t="s">
        <v>149</v>
      </c>
      <c r="CC13" t="s">
        <v>152</v>
      </c>
      <c r="CD13">
        <v>1448</v>
      </c>
      <c r="CE13" t="s">
        <v>89</v>
      </c>
      <c r="CF13" s="3">
        <v>45328</v>
      </c>
      <c r="CI13">
        <v>1</v>
      </c>
      <c r="CJ13">
        <v>1</v>
      </c>
      <c r="CK13">
        <v>22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"009944389457"</f>
        <v>009944389457</v>
      </c>
      <c r="F14" s="3">
        <v>45327</v>
      </c>
      <c r="G14">
        <v>202411</v>
      </c>
      <c r="H14" t="s">
        <v>75</v>
      </c>
      <c r="I14" t="s">
        <v>76</v>
      </c>
      <c r="J14" t="s">
        <v>77</v>
      </c>
      <c r="K14" t="s">
        <v>78</v>
      </c>
      <c r="L14" t="s">
        <v>155</v>
      </c>
      <c r="M14" t="s">
        <v>156</v>
      </c>
      <c r="N14" t="s">
        <v>157</v>
      </c>
      <c r="O14" t="s">
        <v>82</v>
      </c>
      <c r="P14" t="str">
        <f t="shared" si="1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44.57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1.1000000000000001</v>
      </c>
      <c r="BJ14">
        <v>1</v>
      </c>
      <c r="BK14">
        <v>2</v>
      </c>
      <c r="BL14">
        <v>131.11000000000001</v>
      </c>
      <c r="BM14">
        <v>19.670000000000002</v>
      </c>
      <c r="BN14">
        <v>150.78</v>
      </c>
      <c r="BO14">
        <v>150.78</v>
      </c>
      <c r="BQ14" t="s">
        <v>158</v>
      </c>
      <c r="BR14" t="s">
        <v>147</v>
      </c>
      <c r="BS14" s="3">
        <v>45328</v>
      </c>
      <c r="BT14" s="4">
        <v>0.4465277777777778</v>
      </c>
      <c r="BU14" t="s">
        <v>159</v>
      </c>
      <c r="BV14" t="s">
        <v>86</v>
      </c>
      <c r="BY14">
        <v>5240.55</v>
      </c>
      <c r="BZ14" t="s">
        <v>87</v>
      </c>
      <c r="CA14" t="s">
        <v>160</v>
      </c>
      <c r="CC14" t="s">
        <v>156</v>
      </c>
      <c r="CD14">
        <v>3201</v>
      </c>
      <c r="CE14" t="s">
        <v>89</v>
      </c>
      <c r="CF14" s="3">
        <v>45330</v>
      </c>
      <c r="CI14">
        <v>1</v>
      </c>
      <c r="CJ14">
        <v>1</v>
      </c>
      <c r="CK14">
        <v>31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"009944087966"</f>
        <v>009944087966</v>
      </c>
      <c r="F15" s="3">
        <v>45327</v>
      </c>
      <c r="G15">
        <v>202411</v>
      </c>
      <c r="H15" t="s">
        <v>75</v>
      </c>
      <c r="I15" t="s">
        <v>76</v>
      </c>
      <c r="J15" t="s">
        <v>77</v>
      </c>
      <c r="K15" t="s">
        <v>78</v>
      </c>
      <c r="L15" t="s">
        <v>91</v>
      </c>
      <c r="M15" t="s">
        <v>92</v>
      </c>
      <c r="N15" t="s">
        <v>161</v>
      </c>
      <c r="O15" t="s">
        <v>82</v>
      </c>
      <c r="P15" t="str">
        <f t="shared" si="1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44.57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0.6</v>
      </c>
      <c r="BJ15">
        <v>1.1000000000000001</v>
      </c>
      <c r="BK15">
        <v>2</v>
      </c>
      <c r="BL15">
        <v>131.11000000000001</v>
      </c>
      <c r="BM15">
        <v>19.670000000000002</v>
      </c>
      <c r="BN15">
        <v>150.78</v>
      </c>
      <c r="BO15">
        <v>150.78</v>
      </c>
      <c r="BQ15" t="s">
        <v>83</v>
      </c>
      <c r="BR15" t="s">
        <v>147</v>
      </c>
      <c r="BS15" s="3">
        <v>45328</v>
      </c>
      <c r="BT15" s="4">
        <v>0.5</v>
      </c>
      <c r="BU15" t="s">
        <v>162</v>
      </c>
      <c r="BV15" t="s">
        <v>86</v>
      </c>
      <c r="BY15">
        <v>5530.88</v>
      </c>
      <c r="BZ15" t="s">
        <v>87</v>
      </c>
      <c r="CC15" t="s">
        <v>92</v>
      </c>
      <c r="CD15">
        <v>8000</v>
      </c>
      <c r="CE15" t="s">
        <v>89</v>
      </c>
      <c r="CF15" s="3">
        <v>45329</v>
      </c>
      <c r="CI15">
        <v>1</v>
      </c>
      <c r="CJ15">
        <v>1</v>
      </c>
      <c r="CK15">
        <v>31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"009944389460"</f>
        <v>009944389460</v>
      </c>
      <c r="F16" s="3">
        <v>45327</v>
      </c>
      <c r="G16">
        <v>202411</v>
      </c>
      <c r="H16" t="s">
        <v>75</v>
      </c>
      <c r="I16" t="s">
        <v>76</v>
      </c>
      <c r="J16" t="s">
        <v>77</v>
      </c>
      <c r="K16" t="s">
        <v>78</v>
      </c>
      <c r="L16" t="s">
        <v>75</v>
      </c>
      <c r="M16" t="s">
        <v>76</v>
      </c>
      <c r="N16" t="s">
        <v>163</v>
      </c>
      <c r="O16" t="s">
        <v>132</v>
      </c>
      <c r="P16" t="str">
        <f t="shared" si="1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20.79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15.9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1.8</v>
      </c>
      <c r="BJ16">
        <v>8.9</v>
      </c>
      <c r="BK16">
        <v>9</v>
      </c>
      <c r="BL16">
        <v>77.06</v>
      </c>
      <c r="BM16">
        <v>11.56</v>
      </c>
      <c r="BN16">
        <v>88.62</v>
      </c>
      <c r="BO16">
        <v>88.62</v>
      </c>
      <c r="BQ16" t="s">
        <v>83</v>
      </c>
      <c r="BR16" t="s">
        <v>147</v>
      </c>
      <c r="BS16" s="3">
        <v>45328</v>
      </c>
      <c r="BT16" s="4">
        <v>0.47361111111111115</v>
      </c>
      <c r="BU16" t="s">
        <v>164</v>
      </c>
      <c r="BV16" t="s">
        <v>86</v>
      </c>
      <c r="BY16">
        <v>44571.199999999997</v>
      </c>
      <c r="BZ16" t="s">
        <v>165</v>
      </c>
      <c r="CA16" t="s">
        <v>166</v>
      </c>
      <c r="CC16" t="s">
        <v>76</v>
      </c>
      <c r="CD16">
        <v>1827</v>
      </c>
      <c r="CE16" t="s">
        <v>89</v>
      </c>
      <c r="CF16" s="3">
        <v>45329</v>
      </c>
      <c r="CI16">
        <v>1</v>
      </c>
      <c r="CJ16">
        <v>1</v>
      </c>
      <c r="CK16">
        <v>22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"009944087967"</f>
        <v>009944087967</v>
      </c>
      <c r="F17" s="3">
        <v>45327</v>
      </c>
      <c r="G17">
        <v>202411</v>
      </c>
      <c r="H17" t="s">
        <v>75</v>
      </c>
      <c r="I17" t="s">
        <v>76</v>
      </c>
      <c r="J17" t="s">
        <v>77</v>
      </c>
      <c r="K17" t="s">
        <v>78</v>
      </c>
      <c r="L17" t="s">
        <v>110</v>
      </c>
      <c r="M17" t="s">
        <v>111</v>
      </c>
      <c r="N17" t="s">
        <v>167</v>
      </c>
      <c r="O17" t="s">
        <v>82</v>
      </c>
      <c r="P17" t="str">
        <f t="shared" si="1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55.71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1.9</v>
      </c>
      <c r="BJ17">
        <v>4.5</v>
      </c>
      <c r="BK17">
        <v>5</v>
      </c>
      <c r="BL17">
        <v>163.88</v>
      </c>
      <c r="BM17">
        <v>24.58</v>
      </c>
      <c r="BN17">
        <v>188.46</v>
      </c>
      <c r="BO17">
        <v>188.46</v>
      </c>
      <c r="BQ17" t="s">
        <v>83</v>
      </c>
      <c r="BR17" t="s">
        <v>84</v>
      </c>
      <c r="BS17" s="3">
        <v>45328</v>
      </c>
      <c r="BT17" s="4">
        <v>0.52500000000000002</v>
      </c>
      <c r="BU17" t="s">
        <v>168</v>
      </c>
      <c r="BV17" t="s">
        <v>86</v>
      </c>
      <c r="BY17">
        <v>22338.86</v>
      </c>
      <c r="BZ17" t="s">
        <v>87</v>
      </c>
      <c r="CA17" t="s">
        <v>169</v>
      </c>
      <c r="CC17" t="s">
        <v>111</v>
      </c>
      <c r="CD17">
        <v>3610</v>
      </c>
      <c r="CE17" t="s">
        <v>89</v>
      </c>
      <c r="CF17" s="3">
        <v>45329</v>
      </c>
      <c r="CI17">
        <v>1</v>
      </c>
      <c r="CJ17">
        <v>1</v>
      </c>
      <c r="CK17">
        <v>31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"009944087964"</f>
        <v>009944087964</v>
      </c>
      <c r="F18" s="3">
        <v>45327</v>
      </c>
      <c r="G18">
        <v>202411</v>
      </c>
      <c r="H18" t="s">
        <v>75</v>
      </c>
      <c r="I18" t="s">
        <v>76</v>
      </c>
      <c r="J18" t="s">
        <v>77</v>
      </c>
      <c r="K18" t="s">
        <v>78</v>
      </c>
      <c r="L18" t="s">
        <v>106</v>
      </c>
      <c r="M18" t="s">
        <v>107</v>
      </c>
      <c r="N18" t="s">
        <v>170</v>
      </c>
      <c r="O18" t="s">
        <v>82</v>
      </c>
      <c r="P18" t="str">
        <f t="shared" si="1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44.57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2.2999999999999998</v>
      </c>
      <c r="BK18">
        <v>3</v>
      </c>
      <c r="BL18">
        <v>131.11000000000001</v>
      </c>
      <c r="BM18">
        <v>19.670000000000002</v>
      </c>
      <c r="BN18">
        <v>150.78</v>
      </c>
      <c r="BO18">
        <v>150.78</v>
      </c>
      <c r="BQ18" t="s">
        <v>171</v>
      </c>
      <c r="BR18" t="s">
        <v>147</v>
      </c>
      <c r="BS18" s="3">
        <v>45328</v>
      </c>
      <c r="BT18" s="4">
        <v>0.55763888888888891</v>
      </c>
      <c r="BU18" t="s">
        <v>172</v>
      </c>
      <c r="BV18" t="s">
        <v>86</v>
      </c>
      <c r="BY18">
        <v>11518</v>
      </c>
      <c r="BZ18" t="s">
        <v>87</v>
      </c>
      <c r="CA18" t="s">
        <v>173</v>
      </c>
      <c r="CC18" t="s">
        <v>107</v>
      </c>
      <c r="CD18">
        <v>4000</v>
      </c>
      <c r="CE18" t="s">
        <v>89</v>
      </c>
      <c r="CI18">
        <v>1</v>
      </c>
      <c r="CJ18">
        <v>1</v>
      </c>
      <c r="CK18">
        <v>31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"009944389458"</f>
        <v>009944389458</v>
      </c>
      <c r="F19" s="3">
        <v>45327</v>
      </c>
      <c r="G19">
        <v>202411</v>
      </c>
      <c r="H19" t="s">
        <v>75</v>
      </c>
      <c r="I19" t="s">
        <v>76</v>
      </c>
      <c r="J19" t="s">
        <v>77</v>
      </c>
      <c r="K19" t="s">
        <v>78</v>
      </c>
      <c r="L19" t="s">
        <v>123</v>
      </c>
      <c r="M19" t="s">
        <v>124</v>
      </c>
      <c r="N19" t="s">
        <v>174</v>
      </c>
      <c r="O19" t="s">
        <v>132</v>
      </c>
      <c r="P19" t="str">
        <f t="shared" si="1"/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18.57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2.6</v>
      </c>
      <c r="BJ19">
        <v>4.8</v>
      </c>
      <c r="BK19">
        <v>5</v>
      </c>
      <c r="BL19">
        <v>54.62</v>
      </c>
      <c r="BM19">
        <v>8.19</v>
      </c>
      <c r="BN19">
        <v>62.81</v>
      </c>
      <c r="BO19">
        <v>62.81</v>
      </c>
      <c r="BQ19" t="s">
        <v>83</v>
      </c>
      <c r="BR19" t="s">
        <v>147</v>
      </c>
      <c r="BS19" s="3">
        <v>45328</v>
      </c>
      <c r="BT19" s="4">
        <v>0.5493055555555556</v>
      </c>
      <c r="BU19" t="s">
        <v>175</v>
      </c>
      <c r="BV19" t="s">
        <v>90</v>
      </c>
      <c r="BW19" t="s">
        <v>102</v>
      </c>
      <c r="BX19" t="s">
        <v>176</v>
      </c>
      <c r="BY19">
        <v>24017.18</v>
      </c>
      <c r="BZ19" t="s">
        <v>149</v>
      </c>
      <c r="CA19" t="s">
        <v>177</v>
      </c>
      <c r="CC19" t="s">
        <v>124</v>
      </c>
      <c r="CD19">
        <v>2194</v>
      </c>
      <c r="CE19" t="s">
        <v>89</v>
      </c>
      <c r="CF19" s="3">
        <v>45328</v>
      </c>
      <c r="CI19">
        <v>1</v>
      </c>
      <c r="CJ19">
        <v>1</v>
      </c>
      <c r="CK19">
        <v>22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"009944087965"</f>
        <v>009944087965</v>
      </c>
      <c r="F20" s="3">
        <v>45327</v>
      </c>
      <c r="G20">
        <v>202411</v>
      </c>
      <c r="H20" t="s">
        <v>75</v>
      </c>
      <c r="I20" t="s">
        <v>76</v>
      </c>
      <c r="J20" t="s">
        <v>77</v>
      </c>
      <c r="K20" t="s">
        <v>78</v>
      </c>
      <c r="L20" t="s">
        <v>79</v>
      </c>
      <c r="M20" t="s">
        <v>80</v>
      </c>
      <c r="N20" t="s">
        <v>178</v>
      </c>
      <c r="O20" t="s">
        <v>132</v>
      </c>
      <c r="P20" t="str">
        <f t="shared" si="1"/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18.57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0.9</v>
      </c>
      <c r="BJ20">
        <v>2.1</v>
      </c>
      <c r="BK20">
        <v>3</v>
      </c>
      <c r="BL20">
        <v>54.62</v>
      </c>
      <c r="BM20">
        <v>8.19</v>
      </c>
      <c r="BN20">
        <v>62.81</v>
      </c>
      <c r="BO20">
        <v>62.81</v>
      </c>
      <c r="BQ20" t="s">
        <v>179</v>
      </c>
      <c r="BR20" t="s">
        <v>147</v>
      </c>
      <c r="BS20" s="3">
        <v>45328</v>
      </c>
      <c r="BT20" s="4">
        <v>0.30694444444444441</v>
      </c>
      <c r="BU20" t="s">
        <v>180</v>
      </c>
      <c r="BV20" t="s">
        <v>86</v>
      </c>
      <c r="BY20">
        <v>10591.56</v>
      </c>
      <c r="BZ20" t="s">
        <v>149</v>
      </c>
      <c r="CA20" t="s">
        <v>181</v>
      </c>
      <c r="CC20" t="s">
        <v>80</v>
      </c>
      <c r="CD20">
        <v>1500</v>
      </c>
      <c r="CE20" t="s">
        <v>89</v>
      </c>
      <c r="CF20" s="3">
        <v>45328</v>
      </c>
      <c r="CI20">
        <v>1</v>
      </c>
      <c r="CJ20">
        <v>1</v>
      </c>
      <c r="CK20">
        <v>22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"080011096828"</f>
        <v>080011096828</v>
      </c>
      <c r="F21" s="3">
        <v>45328</v>
      </c>
      <c r="G21">
        <v>202411</v>
      </c>
      <c r="H21" t="s">
        <v>182</v>
      </c>
      <c r="I21" t="s">
        <v>183</v>
      </c>
      <c r="J21" t="s">
        <v>184</v>
      </c>
      <c r="K21" t="s">
        <v>78</v>
      </c>
      <c r="L21" t="s">
        <v>75</v>
      </c>
      <c r="M21" t="s">
        <v>76</v>
      </c>
      <c r="N21" t="s">
        <v>131</v>
      </c>
      <c r="O21" t="s">
        <v>132</v>
      </c>
      <c r="P21" t="str">
        <f>"-                             "</f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23.77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1.2</v>
      </c>
      <c r="BK21">
        <v>1.5</v>
      </c>
      <c r="BL21">
        <v>69.92</v>
      </c>
      <c r="BM21">
        <v>10.49</v>
      </c>
      <c r="BN21">
        <v>80.41</v>
      </c>
      <c r="BO21">
        <v>80.41</v>
      </c>
      <c r="BP21" t="s">
        <v>185</v>
      </c>
      <c r="BQ21" t="s">
        <v>186</v>
      </c>
      <c r="BR21" t="s">
        <v>187</v>
      </c>
      <c r="BS21" s="3">
        <v>45329</v>
      </c>
      <c r="BT21" s="4">
        <v>0.4513888888888889</v>
      </c>
      <c r="BU21" t="s">
        <v>188</v>
      </c>
      <c r="BV21" t="s">
        <v>90</v>
      </c>
      <c r="BW21" t="s">
        <v>102</v>
      </c>
      <c r="BX21" t="s">
        <v>189</v>
      </c>
      <c r="BY21">
        <v>6000</v>
      </c>
      <c r="BZ21" t="s">
        <v>149</v>
      </c>
      <c r="CA21" t="s">
        <v>137</v>
      </c>
      <c r="CC21" t="s">
        <v>76</v>
      </c>
      <c r="CD21">
        <v>2013</v>
      </c>
      <c r="CE21" t="s">
        <v>190</v>
      </c>
      <c r="CF21" s="3">
        <v>45330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"080011096836"</f>
        <v>080011096836</v>
      </c>
      <c r="F22" s="3">
        <v>45328</v>
      </c>
      <c r="G22">
        <v>202411</v>
      </c>
      <c r="H22" t="s">
        <v>106</v>
      </c>
      <c r="I22" t="s">
        <v>107</v>
      </c>
      <c r="J22" t="s">
        <v>191</v>
      </c>
      <c r="K22" t="s">
        <v>78</v>
      </c>
      <c r="L22" t="s">
        <v>75</v>
      </c>
      <c r="M22" t="s">
        <v>76</v>
      </c>
      <c r="N22" t="s">
        <v>131</v>
      </c>
      <c r="O22" t="s">
        <v>132</v>
      </c>
      <c r="P22" t="str">
        <f>"-                             "</f>
        <v xml:space="preserve">-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23.77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1.2</v>
      </c>
      <c r="BK22">
        <v>1.5</v>
      </c>
      <c r="BL22">
        <v>69.92</v>
      </c>
      <c r="BM22">
        <v>10.49</v>
      </c>
      <c r="BN22">
        <v>80.41</v>
      </c>
      <c r="BO22">
        <v>80.41</v>
      </c>
      <c r="BP22" t="s">
        <v>185</v>
      </c>
      <c r="BQ22" t="s">
        <v>186</v>
      </c>
      <c r="BR22" t="s">
        <v>187</v>
      </c>
      <c r="BS22" s="3">
        <v>45329</v>
      </c>
      <c r="BT22" s="4">
        <v>0.37847222222222227</v>
      </c>
      <c r="BU22" t="s">
        <v>188</v>
      </c>
      <c r="BV22" t="s">
        <v>86</v>
      </c>
      <c r="BY22">
        <v>6000</v>
      </c>
      <c r="BZ22" t="s">
        <v>149</v>
      </c>
      <c r="CA22" t="s">
        <v>137</v>
      </c>
      <c r="CC22" t="s">
        <v>76</v>
      </c>
      <c r="CD22">
        <v>2013</v>
      </c>
      <c r="CE22" t="s">
        <v>190</v>
      </c>
      <c r="CF22" s="3">
        <v>45330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"080011096842"</f>
        <v>080011096842</v>
      </c>
      <c r="F23" s="3">
        <v>45328</v>
      </c>
      <c r="G23">
        <v>202411</v>
      </c>
      <c r="H23" t="s">
        <v>106</v>
      </c>
      <c r="I23" t="s">
        <v>107</v>
      </c>
      <c r="J23" t="s">
        <v>192</v>
      </c>
      <c r="K23" t="s">
        <v>78</v>
      </c>
      <c r="L23" t="s">
        <v>75</v>
      </c>
      <c r="M23" t="s">
        <v>76</v>
      </c>
      <c r="N23" t="s">
        <v>131</v>
      </c>
      <c r="O23" t="s">
        <v>132</v>
      </c>
      <c r="P23" t="str">
        <f>"-                             "</f>
        <v xml:space="preserve">-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23.77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1.2</v>
      </c>
      <c r="BK23">
        <v>1.5</v>
      </c>
      <c r="BL23">
        <v>69.92</v>
      </c>
      <c r="BM23">
        <v>10.49</v>
      </c>
      <c r="BN23">
        <v>80.41</v>
      </c>
      <c r="BO23">
        <v>80.41</v>
      </c>
      <c r="BP23" t="s">
        <v>185</v>
      </c>
      <c r="BQ23" t="s">
        <v>186</v>
      </c>
      <c r="BR23" t="s">
        <v>187</v>
      </c>
      <c r="BS23" s="3">
        <v>45329</v>
      </c>
      <c r="BT23" s="4">
        <v>0.37847222222222227</v>
      </c>
      <c r="BU23" t="s">
        <v>188</v>
      </c>
      <c r="BV23" t="s">
        <v>86</v>
      </c>
      <c r="BY23">
        <v>6000</v>
      </c>
      <c r="BZ23" t="s">
        <v>149</v>
      </c>
      <c r="CA23" t="s">
        <v>137</v>
      </c>
      <c r="CC23" t="s">
        <v>76</v>
      </c>
      <c r="CD23">
        <v>2013</v>
      </c>
      <c r="CE23" t="s">
        <v>190</v>
      </c>
      <c r="CF23" s="3">
        <v>45330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"080011097114"</f>
        <v>080011097114</v>
      </c>
      <c r="F24" s="3">
        <v>45328</v>
      </c>
      <c r="G24">
        <v>202411</v>
      </c>
      <c r="H24" t="s">
        <v>193</v>
      </c>
      <c r="I24" t="s">
        <v>194</v>
      </c>
      <c r="J24" t="s">
        <v>195</v>
      </c>
      <c r="K24" t="s">
        <v>78</v>
      </c>
      <c r="L24" t="s">
        <v>75</v>
      </c>
      <c r="M24" t="s">
        <v>76</v>
      </c>
      <c r="N24" t="s">
        <v>131</v>
      </c>
      <c r="O24" t="s">
        <v>132</v>
      </c>
      <c r="P24" t="str">
        <f>"-                             "</f>
        <v xml:space="preserve">-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18.57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54.62</v>
      </c>
      <c r="BM24">
        <v>8.19</v>
      </c>
      <c r="BN24">
        <v>62.81</v>
      </c>
      <c r="BO24">
        <v>62.81</v>
      </c>
      <c r="BP24" t="s">
        <v>185</v>
      </c>
      <c r="BQ24" t="s">
        <v>186</v>
      </c>
      <c r="BR24" t="s">
        <v>187</v>
      </c>
      <c r="BS24" s="3">
        <v>45329</v>
      </c>
      <c r="BT24" s="4">
        <v>0.39166666666666666</v>
      </c>
      <c r="BU24" t="s">
        <v>196</v>
      </c>
      <c r="BV24" t="s">
        <v>86</v>
      </c>
      <c r="BY24">
        <v>1200</v>
      </c>
      <c r="BZ24" t="s">
        <v>149</v>
      </c>
      <c r="CA24" t="s">
        <v>137</v>
      </c>
      <c r="CC24" t="s">
        <v>76</v>
      </c>
      <c r="CD24">
        <v>2013</v>
      </c>
      <c r="CE24" t="s">
        <v>190</v>
      </c>
      <c r="CF24" s="3">
        <v>45330</v>
      </c>
      <c r="CI24">
        <v>1</v>
      </c>
      <c r="CJ24">
        <v>1</v>
      </c>
      <c r="CK24">
        <v>22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"080011097138"</f>
        <v>080011097138</v>
      </c>
      <c r="F25" s="3">
        <v>45328</v>
      </c>
      <c r="G25">
        <v>202411</v>
      </c>
      <c r="H25" t="s">
        <v>75</v>
      </c>
      <c r="I25" t="s">
        <v>76</v>
      </c>
      <c r="J25" t="s">
        <v>197</v>
      </c>
      <c r="K25" t="s">
        <v>78</v>
      </c>
      <c r="L25" t="s">
        <v>75</v>
      </c>
      <c r="M25" t="s">
        <v>76</v>
      </c>
      <c r="N25" t="s">
        <v>131</v>
      </c>
      <c r="O25" t="s">
        <v>132</v>
      </c>
      <c r="P25" t="str">
        <f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18.57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54.62</v>
      </c>
      <c r="BM25">
        <v>8.19</v>
      </c>
      <c r="BN25">
        <v>62.81</v>
      </c>
      <c r="BO25">
        <v>62.81</v>
      </c>
      <c r="BP25" t="s">
        <v>185</v>
      </c>
      <c r="BQ25" t="s">
        <v>186</v>
      </c>
      <c r="BR25" t="s">
        <v>187</v>
      </c>
      <c r="BS25" s="3">
        <v>45329</v>
      </c>
      <c r="BT25" s="4">
        <v>0.84097222222222223</v>
      </c>
      <c r="BU25" t="s">
        <v>196</v>
      </c>
      <c r="BV25" t="s">
        <v>90</v>
      </c>
      <c r="BW25" t="s">
        <v>198</v>
      </c>
      <c r="BX25" t="s">
        <v>189</v>
      </c>
      <c r="BY25">
        <v>1200</v>
      </c>
      <c r="BZ25" t="s">
        <v>149</v>
      </c>
      <c r="CA25" t="s">
        <v>137</v>
      </c>
      <c r="CC25" t="s">
        <v>76</v>
      </c>
      <c r="CD25">
        <v>2013</v>
      </c>
      <c r="CE25" t="s">
        <v>190</v>
      </c>
      <c r="CF25" s="3">
        <v>45330</v>
      </c>
      <c r="CI25">
        <v>1</v>
      </c>
      <c r="CJ25">
        <v>1</v>
      </c>
      <c r="CK25">
        <v>22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"009942116152"</f>
        <v>009942116152</v>
      </c>
      <c r="F26" s="3">
        <v>45328</v>
      </c>
      <c r="G26">
        <v>202411</v>
      </c>
      <c r="H26" t="s">
        <v>91</v>
      </c>
      <c r="I26" t="s">
        <v>92</v>
      </c>
      <c r="J26" t="s">
        <v>199</v>
      </c>
      <c r="K26" t="s">
        <v>78</v>
      </c>
      <c r="L26" t="s">
        <v>75</v>
      </c>
      <c r="M26" t="s">
        <v>76</v>
      </c>
      <c r="N26" t="s">
        <v>200</v>
      </c>
      <c r="O26" t="s">
        <v>132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23.77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0.7</v>
      </c>
      <c r="BK26">
        <v>1</v>
      </c>
      <c r="BL26">
        <v>69.92</v>
      </c>
      <c r="BM26">
        <v>10.49</v>
      </c>
      <c r="BN26">
        <v>80.41</v>
      </c>
      <c r="BO26">
        <v>80.41</v>
      </c>
      <c r="BQ26" t="s">
        <v>201</v>
      </c>
      <c r="BR26" t="s">
        <v>202</v>
      </c>
      <c r="BS26" s="3">
        <v>45329</v>
      </c>
      <c r="BT26" s="4">
        <v>0.39166666666666666</v>
      </c>
      <c r="BU26" t="s">
        <v>188</v>
      </c>
      <c r="BV26" t="s">
        <v>86</v>
      </c>
      <c r="BY26">
        <v>3399.98</v>
      </c>
      <c r="BZ26" t="s">
        <v>149</v>
      </c>
      <c r="CA26" t="s">
        <v>137</v>
      </c>
      <c r="CC26" t="s">
        <v>76</v>
      </c>
      <c r="CD26">
        <v>2013</v>
      </c>
      <c r="CE26" t="s">
        <v>89</v>
      </c>
      <c r="CF26" s="3">
        <v>45330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"009944027545"</f>
        <v>009944027545</v>
      </c>
      <c r="F27" s="3">
        <v>45328</v>
      </c>
      <c r="G27">
        <v>202411</v>
      </c>
      <c r="H27" t="s">
        <v>203</v>
      </c>
      <c r="I27" t="s">
        <v>204</v>
      </c>
      <c r="J27" t="s">
        <v>205</v>
      </c>
      <c r="K27" t="s">
        <v>78</v>
      </c>
      <c r="L27" t="s">
        <v>75</v>
      </c>
      <c r="M27" t="s">
        <v>76</v>
      </c>
      <c r="N27" t="s">
        <v>206</v>
      </c>
      <c r="O27" t="s">
        <v>132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23.77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69.92</v>
      </c>
      <c r="BM27">
        <v>10.49</v>
      </c>
      <c r="BN27">
        <v>80.41</v>
      </c>
      <c r="BO27">
        <v>80.41</v>
      </c>
      <c r="BQ27" t="s">
        <v>186</v>
      </c>
      <c r="BS27" s="3">
        <v>45329</v>
      </c>
      <c r="BT27" s="4">
        <v>0.39166666666666666</v>
      </c>
      <c r="BU27" t="s">
        <v>196</v>
      </c>
      <c r="BV27" t="s">
        <v>86</v>
      </c>
      <c r="BY27">
        <v>1200</v>
      </c>
      <c r="BZ27" t="s">
        <v>149</v>
      </c>
      <c r="CA27" t="s">
        <v>137</v>
      </c>
      <c r="CC27" t="s">
        <v>76</v>
      </c>
      <c r="CD27">
        <v>2013</v>
      </c>
      <c r="CE27" t="s">
        <v>89</v>
      </c>
      <c r="CF27" s="3">
        <v>45330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"009944389445"</f>
        <v>009944389445</v>
      </c>
      <c r="F28" s="3">
        <v>45328</v>
      </c>
      <c r="G28">
        <v>202411</v>
      </c>
      <c r="H28" t="s">
        <v>75</v>
      </c>
      <c r="I28" t="s">
        <v>76</v>
      </c>
      <c r="J28" t="s">
        <v>77</v>
      </c>
      <c r="K28" t="s">
        <v>78</v>
      </c>
      <c r="L28" t="s">
        <v>91</v>
      </c>
      <c r="M28" t="s">
        <v>92</v>
      </c>
      <c r="N28" t="s">
        <v>207</v>
      </c>
      <c r="O28" t="s">
        <v>82</v>
      </c>
      <c r="P28" t="str">
        <f t="shared" ref="P28:P36" si="2"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44.57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131.11000000000001</v>
      </c>
      <c r="BM28">
        <v>19.670000000000002</v>
      </c>
      <c r="BN28">
        <v>150.78</v>
      </c>
      <c r="BO28">
        <v>150.78</v>
      </c>
      <c r="BQ28" t="s">
        <v>208</v>
      </c>
      <c r="BR28" t="s">
        <v>209</v>
      </c>
      <c r="BS28" s="3">
        <v>45329</v>
      </c>
      <c r="BT28" s="4">
        <v>0.41041666666666665</v>
      </c>
      <c r="BU28" t="s">
        <v>210</v>
      </c>
      <c r="BV28" t="s">
        <v>86</v>
      </c>
      <c r="BY28">
        <v>1200</v>
      </c>
      <c r="BZ28" t="s">
        <v>87</v>
      </c>
      <c r="CA28" t="s">
        <v>211</v>
      </c>
      <c r="CC28" t="s">
        <v>92</v>
      </c>
      <c r="CD28">
        <v>7561</v>
      </c>
      <c r="CE28" t="s">
        <v>89</v>
      </c>
      <c r="CF28" s="3">
        <v>45330</v>
      </c>
      <c r="CI28">
        <v>1</v>
      </c>
      <c r="CJ28">
        <v>1</v>
      </c>
      <c r="CK28">
        <v>31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"009944087963"</f>
        <v>009944087963</v>
      </c>
      <c r="F29" s="3">
        <v>45328</v>
      </c>
      <c r="G29">
        <v>202411</v>
      </c>
      <c r="H29" t="s">
        <v>75</v>
      </c>
      <c r="I29" t="s">
        <v>76</v>
      </c>
      <c r="J29" t="s">
        <v>77</v>
      </c>
      <c r="K29" t="s">
        <v>78</v>
      </c>
      <c r="L29" t="s">
        <v>212</v>
      </c>
      <c r="M29" t="s">
        <v>213</v>
      </c>
      <c r="N29" t="s">
        <v>214</v>
      </c>
      <c r="O29" t="s">
        <v>132</v>
      </c>
      <c r="P29" t="str">
        <f t="shared" si="2"/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18.57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1.5</v>
      </c>
      <c r="BK29">
        <v>2</v>
      </c>
      <c r="BL29">
        <v>54.62</v>
      </c>
      <c r="BM29">
        <v>8.19</v>
      </c>
      <c r="BN29">
        <v>62.81</v>
      </c>
      <c r="BO29">
        <v>62.81</v>
      </c>
      <c r="BQ29" t="s">
        <v>215</v>
      </c>
      <c r="BR29" t="s">
        <v>147</v>
      </c>
      <c r="BS29" s="3">
        <v>45329</v>
      </c>
      <c r="BT29" s="4">
        <v>0.31666666666666665</v>
      </c>
      <c r="BU29" t="s">
        <v>216</v>
      </c>
      <c r="BV29" t="s">
        <v>86</v>
      </c>
      <c r="BY29">
        <v>7553</v>
      </c>
      <c r="BZ29" t="s">
        <v>149</v>
      </c>
      <c r="CA29" t="s">
        <v>217</v>
      </c>
      <c r="CC29" t="s">
        <v>213</v>
      </c>
      <c r="CD29">
        <v>1401</v>
      </c>
      <c r="CE29" t="s">
        <v>89</v>
      </c>
      <c r="CF29" s="3">
        <v>45330</v>
      </c>
      <c r="CI29">
        <v>1</v>
      </c>
      <c r="CJ29">
        <v>1</v>
      </c>
      <c r="CK29">
        <v>22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"009944389448"</f>
        <v>009944389448</v>
      </c>
      <c r="F30" s="3">
        <v>45328</v>
      </c>
      <c r="G30">
        <v>202411</v>
      </c>
      <c r="H30" t="s">
        <v>75</v>
      </c>
      <c r="I30" t="s">
        <v>76</v>
      </c>
      <c r="J30" t="s">
        <v>77</v>
      </c>
      <c r="K30" t="s">
        <v>78</v>
      </c>
      <c r="L30" t="s">
        <v>91</v>
      </c>
      <c r="M30" t="s">
        <v>92</v>
      </c>
      <c r="N30" t="s">
        <v>218</v>
      </c>
      <c r="O30" t="s">
        <v>82</v>
      </c>
      <c r="P30" t="str">
        <f t="shared" si="2"/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44.57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131.11000000000001</v>
      </c>
      <c r="BM30">
        <v>19.670000000000002</v>
      </c>
      <c r="BN30">
        <v>150.78</v>
      </c>
      <c r="BO30">
        <v>150.78</v>
      </c>
      <c r="BQ30" t="s">
        <v>219</v>
      </c>
      <c r="BR30" t="s">
        <v>220</v>
      </c>
      <c r="BS30" s="3">
        <v>45329</v>
      </c>
      <c r="BT30" s="4">
        <v>0.54236111111111118</v>
      </c>
      <c r="BU30" t="s">
        <v>221</v>
      </c>
      <c r="BV30" t="s">
        <v>86</v>
      </c>
      <c r="BY30">
        <v>1200</v>
      </c>
      <c r="BZ30" t="s">
        <v>87</v>
      </c>
      <c r="CA30" t="s">
        <v>222</v>
      </c>
      <c r="CC30" t="s">
        <v>92</v>
      </c>
      <c r="CD30">
        <v>7441</v>
      </c>
      <c r="CE30" t="s">
        <v>89</v>
      </c>
      <c r="CF30" s="3">
        <v>45330</v>
      </c>
      <c r="CI30">
        <v>1</v>
      </c>
      <c r="CJ30">
        <v>1</v>
      </c>
      <c r="CK30">
        <v>31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"009944389451"</f>
        <v>009944389451</v>
      </c>
      <c r="F31" s="3">
        <v>45328</v>
      </c>
      <c r="G31">
        <v>202411</v>
      </c>
      <c r="H31" t="s">
        <v>75</v>
      </c>
      <c r="I31" t="s">
        <v>76</v>
      </c>
      <c r="J31" t="s">
        <v>77</v>
      </c>
      <c r="K31" t="s">
        <v>78</v>
      </c>
      <c r="L31" t="s">
        <v>223</v>
      </c>
      <c r="M31" t="s">
        <v>224</v>
      </c>
      <c r="N31" t="s">
        <v>225</v>
      </c>
      <c r="O31" t="s">
        <v>82</v>
      </c>
      <c r="P31" t="str">
        <f t="shared" si="2"/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18.57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54.63</v>
      </c>
      <c r="BM31">
        <v>8.19</v>
      </c>
      <c r="BN31">
        <v>62.82</v>
      </c>
      <c r="BO31">
        <v>62.82</v>
      </c>
      <c r="BQ31" t="s">
        <v>83</v>
      </c>
      <c r="BR31" t="s">
        <v>84</v>
      </c>
      <c r="BS31" s="3">
        <v>45329</v>
      </c>
      <c r="BT31" s="4">
        <v>0.48958333333333331</v>
      </c>
      <c r="BU31" t="s">
        <v>226</v>
      </c>
      <c r="BV31" t="s">
        <v>86</v>
      </c>
      <c r="BY31">
        <v>1200</v>
      </c>
      <c r="BZ31" t="s">
        <v>87</v>
      </c>
      <c r="CA31" t="s">
        <v>227</v>
      </c>
      <c r="CC31" t="s">
        <v>224</v>
      </c>
      <c r="CD31">
        <v>1709</v>
      </c>
      <c r="CE31" t="s">
        <v>89</v>
      </c>
      <c r="CF31" s="3">
        <v>45330</v>
      </c>
      <c r="CI31">
        <v>1</v>
      </c>
      <c r="CJ31">
        <v>1</v>
      </c>
      <c r="CK31">
        <v>32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"009944389452"</f>
        <v>009944389452</v>
      </c>
      <c r="F32" s="3">
        <v>45328</v>
      </c>
      <c r="G32">
        <v>202411</v>
      </c>
      <c r="H32" t="s">
        <v>75</v>
      </c>
      <c r="I32" t="s">
        <v>76</v>
      </c>
      <c r="J32" t="s">
        <v>77</v>
      </c>
      <c r="K32" t="s">
        <v>78</v>
      </c>
      <c r="L32" t="s">
        <v>228</v>
      </c>
      <c r="M32" t="s">
        <v>229</v>
      </c>
      <c r="N32" t="s">
        <v>230</v>
      </c>
      <c r="O32" t="s">
        <v>82</v>
      </c>
      <c r="P32" t="str">
        <f t="shared" si="2"/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46.05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15.9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2.2999999999999998</v>
      </c>
      <c r="BK32">
        <v>3</v>
      </c>
      <c r="BL32">
        <v>151.37</v>
      </c>
      <c r="BM32">
        <v>22.71</v>
      </c>
      <c r="BN32">
        <v>174.08</v>
      </c>
      <c r="BO32">
        <v>174.08</v>
      </c>
      <c r="BQ32" t="s">
        <v>83</v>
      </c>
      <c r="BR32" t="s">
        <v>84</v>
      </c>
      <c r="BS32" s="3">
        <v>45329</v>
      </c>
      <c r="BT32" s="4">
        <v>0.48749999999999999</v>
      </c>
      <c r="BU32" t="s">
        <v>231</v>
      </c>
      <c r="BV32" t="s">
        <v>86</v>
      </c>
      <c r="BY32">
        <v>11325.6</v>
      </c>
      <c r="BZ32" t="s">
        <v>232</v>
      </c>
      <c r="CA32" t="s">
        <v>233</v>
      </c>
      <c r="CC32" t="s">
        <v>229</v>
      </c>
      <c r="CD32" s="5" t="s">
        <v>234</v>
      </c>
      <c r="CE32" t="s">
        <v>89</v>
      </c>
      <c r="CF32" s="3">
        <v>45329</v>
      </c>
      <c r="CI32">
        <v>5</v>
      </c>
      <c r="CJ32">
        <v>1</v>
      </c>
      <c r="CK32">
        <v>33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"009944389453"</f>
        <v>009944389453</v>
      </c>
      <c r="F33" s="3">
        <v>45328</v>
      </c>
      <c r="G33">
        <v>202411</v>
      </c>
      <c r="H33" t="s">
        <v>75</v>
      </c>
      <c r="I33" t="s">
        <v>76</v>
      </c>
      <c r="J33" t="s">
        <v>77</v>
      </c>
      <c r="K33" t="s">
        <v>78</v>
      </c>
      <c r="L33" t="s">
        <v>91</v>
      </c>
      <c r="M33" t="s">
        <v>92</v>
      </c>
      <c r="N33" t="s">
        <v>235</v>
      </c>
      <c r="O33" t="s">
        <v>82</v>
      </c>
      <c r="P33" t="str">
        <f t="shared" si="2"/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55.71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1.5</v>
      </c>
      <c r="BJ33">
        <v>4.5</v>
      </c>
      <c r="BK33">
        <v>5</v>
      </c>
      <c r="BL33">
        <v>163.88</v>
      </c>
      <c r="BM33">
        <v>24.58</v>
      </c>
      <c r="BN33">
        <v>188.46</v>
      </c>
      <c r="BO33">
        <v>188.46</v>
      </c>
      <c r="BQ33" t="s">
        <v>83</v>
      </c>
      <c r="BR33" t="s">
        <v>84</v>
      </c>
      <c r="BS33" s="3">
        <v>45329</v>
      </c>
      <c r="BT33" s="4">
        <v>0.49305555555555558</v>
      </c>
      <c r="BU33" t="s">
        <v>236</v>
      </c>
      <c r="BV33" t="s">
        <v>86</v>
      </c>
      <c r="BY33">
        <v>22435.56</v>
      </c>
      <c r="BZ33" t="s">
        <v>87</v>
      </c>
      <c r="CA33" t="s">
        <v>237</v>
      </c>
      <c r="CC33" t="s">
        <v>92</v>
      </c>
      <c r="CD33">
        <v>7780</v>
      </c>
      <c r="CE33" t="s">
        <v>89</v>
      </c>
      <c r="CF33" s="3">
        <v>45330</v>
      </c>
      <c r="CI33">
        <v>1</v>
      </c>
      <c r="CJ33">
        <v>1</v>
      </c>
      <c r="CK33">
        <v>31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"009944389454"</f>
        <v>009944389454</v>
      </c>
      <c r="F34" s="3">
        <v>45328</v>
      </c>
      <c r="G34">
        <v>202411</v>
      </c>
      <c r="H34" t="s">
        <v>75</v>
      </c>
      <c r="I34" t="s">
        <v>76</v>
      </c>
      <c r="J34" t="s">
        <v>77</v>
      </c>
      <c r="K34" t="s">
        <v>78</v>
      </c>
      <c r="L34" t="s">
        <v>223</v>
      </c>
      <c r="M34" t="s">
        <v>224</v>
      </c>
      <c r="N34" t="s">
        <v>238</v>
      </c>
      <c r="O34" t="s">
        <v>82</v>
      </c>
      <c r="P34" t="str">
        <f t="shared" si="2"/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20.66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3.2</v>
      </c>
      <c r="BJ34">
        <v>9</v>
      </c>
      <c r="BK34">
        <v>9</v>
      </c>
      <c r="BL34">
        <v>60.77</v>
      </c>
      <c r="BM34">
        <v>9.1199999999999992</v>
      </c>
      <c r="BN34">
        <v>69.89</v>
      </c>
      <c r="BO34">
        <v>69.89</v>
      </c>
      <c r="BQ34" t="s">
        <v>83</v>
      </c>
      <c r="BR34" t="s">
        <v>84</v>
      </c>
      <c r="BS34" s="3">
        <v>45329</v>
      </c>
      <c r="BT34" s="4">
        <v>0.4375</v>
      </c>
      <c r="BU34" t="s">
        <v>239</v>
      </c>
      <c r="BV34" t="s">
        <v>86</v>
      </c>
      <c r="BY34">
        <v>44942.63</v>
      </c>
      <c r="BZ34" t="s">
        <v>87</v>
      </c>
      <c r="CA34" t="s">
        <v>240</v>
      </c>
      <c r="CC34" t="s">
        <v>224</v>
      </c>
      <c r="CD34">
        <v>1724</v>
      </c>
      <c r="CE34" t="s">
        <v>89</v>
      </c>
      <c r="CF34" s="3">
        <v>45329</v>
      </c>
      <c r="CI34">
        <v>1</v>
      </c>
      <c r="CJ34">
        <v>1</v>
      </c>
      <c r="CK34">
        <v>32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"009944389450"</f>
        <v>009944389450</v>
      </c>
      <c r="F35" s="3">
        <v>45328</v>
      </c>
      <c r="G35">
        <v>202411</v>
      </c>
      <c r="H35" t="s">
        <v>75</v>
      </c>
      <c r="I35" t="s">
        <v>76</v>
      </c>
      <c r="J35" t="s">
        <v>77</v>
      </c>
      <c r="K35" t="s">
        <v>78</v>
      </c>
      <c r="L35" t="s">
        <v>116</v>
      </c>
      <c r="M35" t="s">
        <v>117</v>
      </c>
      <c r="N35" t="s">
        <v>241</v>
      </c>
      <c r="O35" t="s">
        <v>82</v>
      </c>
      <c r="P35" t="str">
        <f t="shared" si="2"/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44.57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0.8</v>
      </c>
      <c r="BJ35">
        <v>2.2000000000000002</v>
      </c>
      <c r="BK35">
        <v>3</v>
      </c>
      <c r="BL35">
        <v>131.11000000000001</v>
      </c>
      <c r="BM35">
        <v>19.670000000000002</v>
      </c>
      <c r="BN35">
        <v>150.78</v>
      </c>
      <c r="BO35">
        <v>150.78</v>
      </c>
      <c r="BQ35" t="s">
        <v>83</v>
      </c>
      <c r="BR35" t="s">
        <v>84</v>
      </c>
      <c r="BS35" s="3">
        <v>45329</v>
      </c>
      <c r="BT35" s="4">
        <v>0.49513888888888885</v>
      </c>
      <c r="BU35" t="s">
        <v>242</v>
      </c>
      <c r="BV35" t="s">
        <v>86</v>
      </c>
      <c r="BY35">
        <v>11161.8</v>
      </c>
      <c r="BZ35" t="s">
        <v>87</v>
      </c>
      <c r="CA35" t="s">
        <v>122</v>
      </c>
      <c r="CC35" t="s">
        <v>117</v>
      </c>
      <c r="CD35">
        <v>1201</v>
      </c>
      <c r="CE35" t="s">
        <v>89</v>
      </c>
      <c r="CF35" s="3">
        <v>45329</v>
      </c>
      <c r="CI35">
        <v>1</v>
      </c>
      <c r="CJ35">
        <v>1</v>
      </c>
      <c r="CK35">
        <v>31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"009944389449"</f>
        <v>009944389449</v>
      </c>
      <c r="F36" s="3">
        <v>45328</v>
      </c>
      <c r="G36">
        <v>202411</v>
      </c>
      <c r="H36" t="s">
        <v>75</v>
      </c>
      <c r="I36" t="s">
        <v>76</v>
      </c>
      <c r="J36" t="s">
        <v>77</v>
      </c>
      <c r="K36" t="s">
        <v>78</v>
      </c>
      <c r="L36" t="s">
        <v>75</v>
      </c>
      <c r="M36" t="s">
        <v>76</v>
      </c>
      <c r="N36" t="s">
        <v>243</v>
      </c>
      <c r="O36" t="s">
        <v>82</v>
      </c>
      <c r="P36" t="str">
        <f t="shared" si="2"/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18.57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2.1</v>
      </c>
      <c r="BK36">
        <v>3</v>
      </c>
      <c r="BL36">
        <v>54.63</v>
      </c>
      <c r="BM36">
        <v>8.19</v>
      </c>
      <c r="BN36">
        <v>62.82</v>
      </c>
      <c r="BO36">
        <v>62.82</v>
      </c>
      <c r="BQ36" t="s">
        <v>244</v>
      </c>
      <c r="BR36" t="s">
        <v>84</v>
      </c>
      <c r="BS36" s="3">
        <v>45329</v>
      </c>
      <c r="BT36" s="4">
        <v>0.4145833333333333</v>
      </c>
      <c r="BU36" t="s">
        <v>245</v>
      </c>
      <c r="BV36" t="s">
        <v>86</v>
      </c>
      <c r="BY36">
        <v>10483.93</v>
      </c>
      <c r="BZ36" t="s">
        <v>87</v>
      </c>
      <c r="CA36" t="s">
        <v>217</v>
      </c>
      <c r="CC36" t="s">
        <v>76</v>
      </c>
      <c r="CD36">
        <v>2008</v>
      </c>
      <c r="CE36" t="s">
        <v>89</v>
      </c>
      <c r="CF36" s="3">
        <v>45330</v>
      </c>
      <c r="CI36">
        <v>1</v>
      </c>
      <c r="CJ36">
        <v>1</v>
      </c>
      <c r="CK36">
        <v>32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"080011097257"</f>
        <v>080011097257</v>
      </c>
      <c r="F37" s="3">
        <v>45328</v>
      </c>
      <c r="G37">
        <v>202411</v>
      </c>
      <c r="H37" t="s">
        <v>246</v>
      </c>
      <c r="I37" t="s">
        <v>247</v>
      </c>
      <c r="J37" t="s">
        <v>248</v>
      </c>
      <c r="K37" t="s">
        <v>78</v>
      </c>
      <c r="L37" t="s">
        <v>75</v>
      </c>
      <c r="M37" t="s">
        <v>76</v>
      </c>
      <c r="N37" t="s">
        <v>249</v>
      </c>
      <c r="O37" t="s">
        <v>132</v>
      </c>
      <c r="P37" t="str">
        <f>"SC16215J                      "</f>
        <v xml:space="preserve">SC16215J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18.57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4.2</v>
      </c>
      <c r="BJ37">
        <v>6.9</v>
      </c>
      <c r="BK37">
        <v>7</v>
      </c>
      <c r="BL37">
        <v>54.62</v>
      </c>
      <c r="BM37">
        <v>8.19</v>
      </c>
      <c r="BN37">
        <v>62.81</v>
      </c>
      <c r="BO37">
        <v>62.81</v>
      </c>
      <c r="BP37" t="s">
        <v>185</v>
      </c>
      <c r="BQ37" t="s">
        <v>250</v>
      </c>
      <c r="BR37" t="s">
        <v>251</v>
      </c>
      <c r="BS37" s="3">
        <v>45329</v>
      </c>
      <c r="BT37" s="4">
        <v>0.34236111111111112</v>
      </c>
      <c r="BU37" t="s">
        <v>188</v>
      </c>
      <c r="BV37" t="s">
        <v>86</v>
      </c>
      <c r="BY37">
        <v>34560.239999999998</v>
      </c>
      <c r="BZ37" t="s">
        <v>149</v>
      </c>
      <c r="CA37" t="s">
        <v>137</v>
      </c>
      <c r="CC37" t="s">
        <v>76</v>
      </c>
      <c r="CD37">
        <v>2013</v>
      </c>
      <c r="CE37" t="s">
        <v>142</v>
      </c>
      <c r="CF37" s="3">
        <v>45330</v>
      </c>
      <c r="CI37">
        <v>1</v>
      </c>
      <c r="CJ37">
        <v>1</v>
      </c>
      <c r="CK37">
        <v>22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"009944167826"</f>
        <v>009944167826</v>
      </c>
      <c r="F38" s="3">
        <v>45328</v>
      </c>
      <c r="G38">
        <v>202411</v>
      </c>
      <c r="H38" t="s">
        <v>75</v>
      </c>
      <c r="I38" t="s">
        <v>76</v>
      </c>
      <c r="J38" t="s">
        <v>252</v>
      </c>
      <c r="K38" t="s">
        <v>78</v>
      </c>
      <c r="L38" t="s">
        <v>75</v>
      </c>
      <c r="M38" t="s">
        <v>76</v>
      </c>
      <c r="N38" t="s">
        <v>131</v>
      </c>
      <c r="O38" t="s">
        <v>132</v>
      </c>
      <c r="P38" t="str">
        <f>"..                            "</f>
        <v xml:space="preserve">..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18.57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54.62</v>
      </c>
      <c r="BM38">
        <v>8.19</v>
      </c>
      <c r="BN38">
        <v>62.81</v>
      </c>
      <c r="BO38">
        <v>62.81</v>
      </c>
      <c r="BQ38" t="s">
        <v>186</v>
      </c>
      <c r="BR38" t="s">
        <v>253</v>
      </c>
      <c r="BS38" s="3">
        <v>45329</v>
      </c>
      <c r="BT38" s="4">
        <v>0.39097222222222222</v>
      </c>
      <c r="BU38" t="s">
        <v>196</v>
      </c>
      <c r="BV38" t="s">
        <v>86</v>
      </c>
      <c r="BY38">
        <v>1200</v>
      </c>
      <c r="BZ38" t="s">
        <v>149</v>
      </c>
      <c r="CA38" t="s">
        <v>137</v>
      </c>
      <c r="CC38" t="s">
        <v>76</v>
      </c>
      <c r="CD38">
        <v>2013</v>
      </c>
      <c r="CE38" t="s">
        <v>89</v>
      </c>
      <c r="CF38" s="3">
        <v>45330</v>
      </c>
      <c r="CI38">
        <v>1</v>
      </c>
      <c r="CJ38">
        <v>1</v>
      </c>
      <c r="CK38">
        <v>22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"009943880519"</f>
        <v>009943880519</v>
      </c>
      <c r="F39" s="3">
        <v>45328</v>
      </c>
      <c r="G39">
        <v>202411</v>
      </c>
      <c r="H39" t="s">
        <v>75</v>
      </c>
      <c r="I39" t="s">
        <v>76</v>
      </c>
      <c r="J39" t="s">
        <v>254</v>
      </c>
      <c r="K39" t="s">
        <v>78</v>
      </c>
      <c r="L39" t="s">
        <v>75</v>
      </c>
      <c r="M39" t="s">
        <v>76</v>
      </c>
      <c r="N39" t="s">
        <v>131</v>
      </c>
      <c r="O39" t="s">
        <v>132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18.57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54.62</v>
      </c>
      <c r="BM39">
        <v>8.19</v>
      </c>
      <c r="BN39">
        <v>62.81</v>
      </c>
      <c r="BO39">
        <v>62.81</v>
      </c>
      <c r="BQ39" t="s">
        <v>186</v>
      </c>
      <c r="BR39" t="s">
        <v>255</v>
      </c>
      <c r="BS39" s="3">
        <v>45329</v>
      </c>
      <c r="BT39" s="4">
        <v>0.39097222222222222</v>
      </c>
      <c r="BU39" t="s">
        <v>196</v>
      </c>
      <c r="BV39" t="s">
        <v>86</v>
      </c>
      <c r="BY39">
        <v>1200</v>
      </c>
      <c r="BZ39" t="s">
        <v>149</v>
      </c>
      <c r="CA39" t="s">
        <v>137</v>
      </c>
      <c r="CC39" t="s">
        <v>76</v>
      </c>
      <c r="CD39">
        <v>2013</v>
      </c>
      <c r="CE39" t="s">
        <v>89</v>
      </c>
      <c r="CF39" s="3">
        <v>45330</v>
      </c>
      <c r="CI39">
        <v>1</v>
      </c>
      <c r="CJ39">
        <v>1</v>
      </c>
      <c r="CK39">
        <v>22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"009942840051"</f>
        <v>009942840051</v>
      </c>
      <c r="F40" s="3">
        <v>45328</v>
      </c>
      <c r="G40">
        <v>202411</v>
      </c>
      <c r="H40" t="s">
        <v>256</v>
      </c>
      <c r="I40" t="s">
        <v>257</v>
      </c>
      <c r="J40" t="s">
        <v>258</v>
      </c>
      <c r="K40" t="s">
        <v>78</v>
      </c>
      <c r="L40" t="s">
        <v>75</v>
      </c>
      <c r="M40" t="s">
        <v>76</v>
      </c>
      <c r="N40" t="s">
        <v>131</v>
      </c>
      <c r="O40" t="s">
        <v>132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18.57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54.62</v>
      </c>
      <c r="BM40">
        <v>8.19</v>
      </c>
      <c r="BN40">
        <v>62.81</v>
      </c>
      <c r="BO40">
        <v>62.81</v>
      </c>
      <c r="BQ40" t="s">
        <v>259</v>
      </c>
      <c r="BR40" t="s">
        <v>260</v>
      </c>
      <c r="BS40" s="3">
        <v>45329</v>
      </c>
      <c r="BT40" s="4">
        <v>0.39166666666666666</v>
      </c>
      <c r="BU40" t="s">
        <v>196</v>
      </c>
      <c r="BV40" t="s">
        <v>86</v>
      </c>
      <c r="BY40">
        <v>1200</v>
      </c>
      <c r="BZ40" t="s">
        <v>149</v>
      </c>
      <c r="CA40" t="s">
        <v>137</v>
      </c>
      <c r="CC40" t="s">
        <v>76</v>
      </c>
      <c r="CD40">
        <v>2013</v>
      </c>
      <c r="CE40" t="s">
        <v>89</v>
      </c>
      <c r="CF40" s="3">
        <v>45330</v>
      </c>
      <c r="CI40">
        <v>1</v>
      </c>
      <c r="CJ40">
        <v>1</v>
      </c>
      <c r="CK40">
        <v>22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"009943453075"</f>
        <v>009943453075</v>
      </c>
      <c r="F41" s="3">
        <v>45328</v>
      </c>
      <c r="G41">
        <v>202411</v>
      </c>
      <c r="H41" t="s">
        <v>246</v>
      </c>
      <c r="I41" t="s">
        <v>247</v>
      </c>
      <c r="J41" t="s">
        <v>261</v>
      </c>
      <c r="K41" t="s">
        <v>78</v>
      </c>
      <c r="L41" t="s">
        <v>75</v>
      </c>
      <c r="M41" t="s">
        <v>76</v>
      </c>
      <c r="N41" t="s">
        <v>131</v>
      </c>
      <c r="O41" t="s">
        <v>132</v>
      </c>
      <c r="P41" t="str">
        <f>"N A                           "</f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18.57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54.62</v>
      </c>
      <c r="BM41">
        <v>8.19</v>
      </c>
      <c r="BN41">
        <v>62.81</v>
      </c>
      <c r="BO41">
        <v>62.81</v>
      </c>
      <c r="BQ41" t="s">
        <v>259</v>
      </c>
      <c r="BR41" t="s">
        <v>253</v>
      </c>
      <c r="BS41" s="3">
        <v>45329</v>
      </c>
      <c r="BT41" s="4">
        <v>0.39027777777777778</v>
      </c>
      <c r="BU41" t="s">
        <v>196</v>
      </c>
      <c r="BV41" t="s">
        <v>86</v>
      </c>
      <c r="BY41">
        <v>1200</v>
      </c>
      <c r="BZ41" t="s">
        <v>149</v>
      </c>
      <c r="CA41" t="s">
        <v>137</v>
      </c>
      <c r="CC41" t="s">
        <v>76</v>
      </c>
      <c r="CD41">
        <v>2013</v>
      </c>
      <c r="CE41" t="s">
        <v>89</v>
      </c>
      <c r="CF41" s="3">
        <v>45330</v>
      </c>
      <c r="CI41">
        <v>1</v>
      </c>
      <c r="CJ41">
        <v>1</v>
      </c>
      <c r="CK41">
        <v>22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"009944027647"</f>
        <v>009944027647</v>
      </c>
      <c r="F42" s="3">
        <v>45328</v>
      </c>
      <c r="G42">
        <v>202411</v>
      </c>
      <c r="H42" t="s">
        <v>223</v>
      </c>
      <c r="I42" t="s">
        <v>224</v>
      </c>
      <c r="J42" t="s">
        <v>197</v>
      </c>
      <c r="K42" t="s">
        <v>78</v>
      </c>
      <c r="L42" t="s">
        <v>75</v>
      </c>
      <c r="M42" t="s">
        <v>76</v>
      </c>
      <c r="N42" t="s">
        <v>262</v>
      </c>
      <c r="O42" t="s">
        <v>113</v>
      </c>
      <c r="P42" t="str">
        <f>"N A                           "</f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35.47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109.91</v>
      </c>
      <c r="BM42">
        <v>16.489999999999998</v>
      </c>
      <c r="BN42">
        <v>126.4</v>
      </c>
      <c r="BO42">
        <v>126.4</v>
      </c>
      <c r="BQ42" t="s">
        <v>186</v>
      </c>
      <c r="BR42" t="s">
        <v>83</v>
      </c>
      <c r="BS42" s="3">
        <v>45329</v>
      </c>
      <c r="BT42" s="4">
        <v>0.39166666666666666</v>
      </c>
      <c r="BU42" t="s">
        <v>188</v>
      </c>
      <c r="BV42" t="s">
        <v>86</v>
      </c>
      <c r="BY42">
        <v>1200</v>
      </c>
      <c r="BZ42" t="s">
        <v>87</v>
      </c>
      <c r="CA42" t="s">
        <v>137</v>
      </c>
      <c r="CC42" t="s">
        <v>76</v>
      </c>
      <c r="CD42">
        <v>2013</v>
      </c>
      <c r="CE42" t="s">
        <v>89</v>
      </c>
      <c r="CF42" s="3">
        <v>45330</v>
      </c>
      <c r="CI42">
        <v>1</v>
      </c>
      <c r="CJ42">
        <v>1</v>
      </c>
      <c r="CK42">
        <v>42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"009944162432"</f>
        <v>009944162432</v>
      </c>
      <c r="F43" s="3">
        <v>45328</v>
      </c>
      <c r="G43">
        <v>202411</v>
      </c>
      <c r="H43" t="s">
        <v>75</v>
      </c>
      <c r="I43" t="s">
        <v>76</v>
      </c>
      <c r="J43" t="s">
        <v>263</v>
      </c>
      <c r="K43" t="s">
        <v>78</v>
      </c>
      <c r="L43" t="s">
        <v>75</v>
      </c>
      <c r="M43" t="s">
        <v>76</v>
      </c>
      <c r="N43" t="s">
        <v>131</v>
      </c>
      <c r="O43" t="s">
        <v>132</v>
      </c>
      <c r="P43" t="str">
        <f>"..                            "</f>
        <v xml:space="preserve">..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18.57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54.62</v>
      </c>
      <c r="BM43">
        <v>8.19</v>
      </c>
      <c r="BN43">
        <v>62.81</v>
      </c>
      <c r="BO43">
        <v>62.81</v>
      </c>
      <c r="BQ43" t="s">
        <v>186</v>
      </c>
      <c r="BR43" t="s">
        <v>264</v>
      </c>
      <c r="BS43" s="3">
        <v>45329</v>
      </c>
      <c r="BT43" s="4">
        <v>0.39166666666666666</v>
      </c>
      <c r="BU43" t="s">
        <v>188</v>
      </c>
      <c r="BV43" t="s">
        <v>86</v>
      </c>
      <c r="BY43">
        <v>1200</v>
      </c>
      <c r="BZ43" t="s">
        <v>149</v>
      </c>
      <c r="CA43" t="s">
        <v>137</v>
      </c>
      <c r="CC43" t="s">
        <v>76</v>
      </c>
      <c r="CD43">
        <v>2013</v>
      </c>
      <c r="CE43" t="s">
        <v>89</v>
      </c>
      <c r="CF43" s="3">
        <v>45330</v>
      </c>
      <c r="CI43">
        <v>1</v>
      </c>
      <c r="CJ43">
        <v>1</v>
      </c>
      <c r="CK43">
        <v>22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"009940137004"</f>
        <v>009940137004</v>
      </c>
      <c r="F44" s="3">
        <v>45328</v>
      </c>
      <c r="G44">
        <v>202411</v>
      </c>
      <c r="H44" t="s">
        <v>265</v>
      </c>
      <c r="I44" t="s">
        <v>266</v>
      </c>
      <c r="J44" t="s">
        <v>267</v>
      </c>
      <c r="K44" t="s">
        <v>78</v>
      </c>
      <c r="L44" t="s">
        <v>75</v>
      </c>
      <c r="M44" t="s">
        <v>76</v>
      </c>
      <c r="N44" t="s">
        <v>268</v>
      </c>
      <c r="O44" t="s">
        <v>132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66.849999999999994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3</v>
      </c>
      <c r="BJ44">
        <v>0.2</v>
      </c>
      <c r="BK44">
        <v>3</v>
      </c>
      <c r="BL44">
        <v>196.65</v>
      </c>
      <c r="BM44">
        <v>29.5</v>
      </c>
      <c r="BN44">
        <v>226.15</v>
      </c>
      <c r="BO44">
        <v>226.15</v>
      </c>
      <c r="BS44" s="3">
        <v>45329</v>
      </c>
      <c r="BT44" s="4">
        <v>0.38958333333333334</v>
      </c>
      <c r="BU44" t="s">
        <v>196</v>
      </c>
      <c r="BV44" t="s">
        <v>86</v>
      </c>
      <c r="BY44">
        <v>1200</v>
      </c>
      <c r="BZ44" t="s">
        <v>149</v>
      </c>
      <c r="CA44" t="s">
        <v>137</v>
      </c>
      <c r="CC44" t="s">
        <v>76</v>
      </c>
      <c r="CD44">
        <v>2013</v>
      </c>
      <c r="CE44" t="s">
        <v>89</v>
      </c>
      <c r="CF44" s="3">
        <v>45330</v>
      </c>
      <c r="CI44">
        <v>1</v>
      </c>
      <c r="CJ44">
        <v>1</v>
      </c>
      <c r="CK44">
        <v>23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"009944162335"</f>
        <v>009944162335</v>
      </c>
      <c r="F45" s="3">
        <v>45328</v>
      </c>
      <c r="G45">
        <v>202411</v>
      </c>
      <c r="H45" t="s">
        <v>123</v>
      </c>
      <c r="I45" t="s">
        <v>124</v>
      </c>
      <c r="J45" t="s">
        <v>269</v>
      </c>
      <c r="K45" t="s">
        <v>78</v>
      </c>
      <c r="L45" t="s">
        <v>75</v>
      </c>
      <c r="M45" t="s">
        <v>76</v>
      </c>
      <c r="N45" t="s">
        <v>131</v>
      </c>
      <c r="O45" t="s">
        <v>113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35.47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</v>
      </c>
      <c r="BJ45">
        <v>0.2</v>
      </c>
      <c r="BK45">
        <v>3</v>
      </c>
      <c r="BL45">
        <v>109.91</v>
      </c>
      <c r="BM45">
        <v>16.489999999999998</v>
      </c>
      <c r="BN45">
        <v>126.4</v>
      </c>
      <c r="BO45">
        <v>126.4</v>
      </c>
      <c r="BQ45" t="s">
        <v>83</v>
      </c>
      <c r="BR45" t="s">
        <v>270</v>
      </c>
      <c r="BS45" s="3">
        <v>45329</v>
      </c>
      <c r="BT45" s="4">
        <v>0.39027777777777778</v>
      </c>
      <c r="BU45" t="s">
        <v>196</v>
      </c>
      <c r="BV45" t="s">
        <v>86</v>
      </c>
      <c r="BY45">
        <v>1200</v>
      </c>
      <c r="BZ45" t="s">
        <v>87</v>
      </c>
      <c r="CA45" t="s">
        <v>137</v>
      </c>
      <c r="CC45" t="s">
        <v>76</v>
      </c>
      <c r="CD45">
        <v>2013</v>
      </c>
      <c r="CE45" t="s">
        <v>89</v>
      </c>
      <c r="CF45" s="3">
        <v>45330</v>
      </c>
      <c r="CI45">
        <v>1</v>
      </c>
      <c r="CJ45">
        <v>1</v>
      </c>
      <c r="CK45">
        <v>42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"080011097610"</f>
        <v>080011097610</v>
      </c>
      <c r="F46" s="3">
        <v>45329</v>
      </c>
      <c r="G46">
        <v>202411</v>
      </c>
      <c r="H46" t="s">
        <v>128</v>
      </c>
      <c r="I46" t="s">
        <v>129</v>
      </c>
      <c r="J46" t="s">
        <v>271</v>
      </c>
      <c r="K46" t="s">
        <v>78</v>
      </c>
      <c r="L46" t="s">
        <v>75</v>
      </c>
      <c r="M46" t="s">
        <v>76</v>
      </c>
      <c r="N46" t="s">
        <v>131</v>
      </c>
      <c r="O46" t="s">
        <v>132</v>
      </c>
      <c r="P46" t="str">
        <f>"-                             "</f>
        <v xml:space="preserve">-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25.38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1.2</v>
      </c>
      <c r="BK46">
        <v>1.5</v>
      </c>
      <c r="BL46">
        <v>71.53</v>
      </c>
      <c r="BM46">
        <v>10.73</v>
      </c>
      <c r="BN46">
        <v>82.26</v>
      </c>
      <c r="BO46">
        <v>82.26</v>
      </c>
      <c r="BP46" t="s">
        <v>185</v>
      </c>
      <c r="BQ46" t="s">
        <v>186</v>
      </c>
      <c r="BR46" t="s">
        <v>187</v>
      </c>
      <c r="BS46" s="3">
        <v>45330</v>
      </c>
      <c r="BT46" s="4">
        <v>0.32430555555555557</v>
      </c>
      <c r="BU46" t="s">
        <v>196</v>
      </c>
      <c r="BV46" t="s">
        <v>86</v>
      </c>
      <c r="BY46">
        <v>6000</v>
      </c>
      <c r="BZ46" t="s">
        <v>149</v>
      </c>
      <c r="CA46" t="s">
        <v>137</v>
      </c>
      <c r="CC46" t="s">
        <v>76</v>
      </c>
      <c r="CD46">
        <v>2013</v>
      </c>
      <c r="CE46" t="s">
        <v>190</v>
      </c>
      <c r="CF46" s="3">
        <v>45330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"080011097629"</f>
        <v>080011097629</v>
      </c>
      <c r="F47" s="3">
        <v>45329</v>
      </c>
      <c r="G47">
        <v>202411</v>
      </c>
      <c r="H47" t="s">
        <v>272</v>
      </c>
      <c r="I47" t="s">
        <v>273</v>
      </c>
      <c r="J47" t="s">
        <v>274</v>
      </c>
      <c r="K47" t="s">
        <v>78</v>
      </c>
      <c r="L47" t="s">
        <v>75</v>
      </c>
      <c r="M47" t="s">
        <v>76</v>
      </c>
      <c r="N47" t="s">
        <v>131</v>
      </c>
      <c r="O47" t="s">
        <v>132</v>
      </c>
      <c r="P47" t="str">
        <f>"-                             "</f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25.38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71.53</v>
      </c>
      <c r="BM47">
        <v>10.73</v>
      </c>
      <c r="BN47">
        <v>82.26</v>
      </c>
      <c r="BO47">
        <v>82.26</v>
      </c>
      <c r="BP47" t="s">
        <v>185</v>
      </c>
      <c r="BQ47" t="s">
        <v>186</v>
      </c>
      <c r="BR47" t="s">
        <v>187</v>
      </c>
      <c r="BS47" s="3">
        <v>45330</v>
      </c>
      <c r="BT47" s="4">
        <v>0.32777777777777778</v>
      </c>
      <c r="BU47" t="s">
        <v>188</v>
      </c>
      <c r="BV47" t="s">
        <v>86</v>
      </c>
      <c r="BY47">
        <v>1200</v>
      </c>
      <c r="BZ47" t="s">
        <v>149</v>
      </c>
      <c r="CA47" t="s">
        <v>137</v>
      </c>
      <c r="CC47" t="s">
        <v>76</v>
      </c>
      <c r="CD47">
        <v>2013</v>
      </c>
      <c r="CE47" t="s">
        <v>190</v>
      </c>
      <c r="CF47" s="3">
        <v>45330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"080011097634"</f>
        <v>080011097634</v>
      </c>
      <c r="F48" s="3">
        <v>45329</v>
      </c>
      <c r="G48">
        <v>202411</v>
      </c>
      <c r="H48" t="s">
        <v>272</v>
      </c>
      <c r="I48" t="s">
        <v>273</v>
      </c>
      <c r="J48" t="s">
        <v>275</v>
      </c>
      <c r="K48" t="s">
        <v>78</v>
      </c>
      <c r="L48" t="s">
        <v>75</v>
      </c>
      <c r="M48" t="s">
        <v>76</v>
      </c>
      <c r="N48" t="s">
        <v>131</v>
      </c>
      <c r="O48" t="s">
        <v>132</v>
      </c>
      <c r="P48" t="str">
        <f>"-                             "</f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25.38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71.53</v>
      </c>
      <c r="BM48">
        <v>10.73</v>
      </c>
      <c r="BN48">
        <v>82.26</v>
      </c>
      <c r="BO48">
        <v>82.26</v>
      </c>
      <c r="BP48" t="s">
        <v>185</v>
      </c>
      <c r="BQ48" t="s">
        <v>186</v>
      </c>
      <c r="BR48" t="s">
        <v>187</v>
      </c>
      <c r="BS48" s="3">
        <v>45330</v>
      </c>
      <c r="BT48" s="4">
        <v>0.32847222222222222</v>
      </c>
      <c r="BU48" t="s">
        <v>188</v>
      </c>
      <c r="BV48" t="s">
        <v>86</v>
      </c>
      <c r="BY48">
        <v>1200</v>
      </c>
      <c r="BZ48" t="s">
        <v>149</v>
      </c>
      <c r="CA48" t="s">
        <v>137</v>
      </c>
      <c r="CC48" t="s">
        <v>76</v>
      </c>
      <c r="CD48">
        <v>2013</v>
      </c>
      <c r="CE48" t="s">
        <v>190</v>
      </c>
      <c r="CF48" s="3">
        <v>45330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"080011097644"</f>
        <v>080011097644</v>
      </c>
      <c r="F49" s="3">
        <v>45329</v>
      </c>
      <c r="G49">
        <v>202411</v>
      </c>
      <c r="H49" t="s">
        <v>98</v>
      </c>
      <c r="I49" t="s">
        <v>99</v>
      </c>
      <c r="J49" t="s">
        <v>276</v>
      </c>
      <c r="K49" t="s">
        <v>78</v>
      </c>
      <c r="L49" t="s">
        <v>75</v>
      </c>
      <c r="M49" t="s">
        <v>76</v>
      </c>
      <c r="N49" t="s">
        <v>131</v>
      </c>
      <c r="O49" t="s">
        <v>132</v>
      </c>
      <c r="P49" t="str">
        <f>"-                             "</f>
        <v xml:space="preserve">-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25.38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71.53</v>
      </c>
      <c r="BM49">
        <v>10.73</v>
      </c>
      <c r="BN49">
        <v>82.26</v>
      </c>
      <c r="BO49">
        <v>82.26</v>
      </c>
      <c r="BP49" t="s">
        <v>185</v>
      </c>
      <c r="BQ49" t="s">
        <v>186</v>
      </c>
      <c r="BR49" t="s">
        <v>187</v>
      </c>
      <c r="BS49" s="3">
        <v>45330</v>
      </c>
      <c r="BT49" s="4">
        <v>0.32777777777777778</v>
      </c>
      <c r="BU49" t="s">
        <v>196</v>
      </c>
      <c r="BV49" t="s">
        <v>86</v>
      </c>
      <c r="BY49">
        <v>1200</v>
      </c>
      <c r="BZ49" t="s">
        <v>149</v>
      </c>
      <c r="CA49" t="s">
        <v>137</v>
      </c>
      <c r="CC49" t="s">
        <v>76</v>
      </c>
      <c r="CD49">
        <v>2013</v>
      </c>
      <c r="CE49" t="s">
        <v>190</v>
      </c>
      <c r="CF49" s="3">
        <v>45330</v>
      </c>
      <c r="CI49">
        <v>1</v>
      </c>
      <c r="CJ49">
        <v>1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"009944376359"</f>
        <v>009944376359</v>
      </c>
      <c r="F50" s="3">
        <v>45329</v>
      </c>
      <c r="G50">
        <v>202411</v>
      </c>
      <c r="H50" t="s">
        <v>277</v>
      </c>
      <c r="I50" t="s">
        <v>278</v>
      </c>
      <c r="J50" t="s">
        <v>279</v>
      </c>
      <c r="K50" t="s">
        <v>78</v>
      </c>
      <c r="L50" t="s">
        <v>75</v>
      </c>
      <c r="M50" t="s">
        <v>76</v>
      </c>
      <c r="N50" t="s">
        <v>280</v>
      </c>
      <c r="O50" t="s">
        <v>132</v>
      </c>
      <c r="P50" t="str">
        <f>"YOGITA                        "</f>
        <v xml:space="preserve">YOGITA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49.18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138.6</v>
      </c>
      <c r="BM50">
        <v>20.79</v>
      </c>
      <c r="BN50">
        <v>159.38999999999999</v>
      </c>
      <c r="BO50">
        <v>159.38999999999999</v>
      </c>
      <c r="BQ50" t="s">
        <v>259</v>
      </c>
      <c r="BR50" t="s">
        <v>281</v>
      </c>
      <c r="BS50" s="3">
        <v>45330</v>
      </c>
      <c r="BT50" s="4">
        <v>0.32916666666666666</v>
      </c>
      <c r="BU50" t="s">
        <v>196</v>
      </c>
      <c r="BV50" t="s">
        <v>86</v>
      </c>
      <c r="BY50">
        <v>1200</v>
      </c>
      <c r="BZ50" t="s">
        <v>149</v>
      </c>
      <c r="CA50" t="s">
        <v>137</v>
      </c>
      <c r="CC50" t="s">
        <v>76</v>
      </c>
      <c r="CD50">
        <v>2001</v>
      </c>
      <c r="CE50" t="s">
        <v>89</v>
      </c>
      <c r="CF50" s="3">
        <v>45330</v>
      </c>
      <c r="CI50">
        <v>1</v>
      </c>
      <c r="CJ50">
        <v>1</v>
      </c>
      <c r="CK50">
        <v>23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"009944102962"</f>
        <v>009944102962</v>
      </c>
      <c r="F51" s="3">
        <v>45329</v>
      </c>
      <c r="G51">
        <v>202411</v>
      </c>
      <c r="H51" t="s">
        <v>128</v>
      </c>
      <c r="I51" t="s">
        <v>129</v>
      </c>
      <c r="J51" t="s">
        <v>131</v>
      </c>
      <c r="K51" t="s">
        <v>78</v>
      </c>
      <c r="L51" t="s">
        <v>75</v>
      </c>
      <c r="M51" t="s">
        <v>76</v>
      </c>
      <c r="N51" t="s">
        <v>131</v>
      </c>
      <c r="O51" t="s">
        <v>132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25.38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0.5</v>
      </c>
      <c r="BK51">
        <v>1</v>
      </c>
      <c r="BL51">
        <v>71.53</v>
      </c>
      <c r="BM51">
        <v>10.73</v>
      </c>
      <c r="BN51">
        <v>82.26</v>
      </c>
      <c r="BO51">
        <v>82.26</v>
      </c>
      <c r="BQ51" t="s">
        <v>282</v>
      </c>
      <c r="BR51" t="s">
        <v>134</v>
      </c>
      <c r="BS51" s="3">
        <v>45330</v>
      </c>
      <c r="BT51" s="4">
        <v>0.32916666666666666</v>
      </c>
      <c r="BU51" t="s">
        <v>196</v>
      </c>
      <c r="BV51" t="s">
        <v>86</v>
      </c>
      <c r="BY51">
        <v>2400</v>
      </c>
      <c r="BZ51" t="s">
        <v>149</v>
      </c>
      <c r="CA51" t="s">
        <v>137</v>
      </c>
      <c r="CC51" t="s">
        <v>76</v>
      </c>
      <c r="CD51">
        <v>2190</v>
      </c>
      <c r="CE51" t="s">
        <v>89</v>
      </c>
      <c r="CF51" s="3">
        <v>45330</v>
      </c>
      <c r="CI51">
        <v>1</v>
      </c>
      <c r="CJ51">
        <v>1</v>
      </c>
      <c r="CK51">
        <v>21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"009942384930"</f>
        <v>009942384930</v>
      </c>
      <c r="F52" s="3">
        <v>45329</v>
      </c>
      <c r="G52">
        <v>202411</v>
      </c>
      <c r="H52" t="s">
        <v>91</v>
      </c>
      <c r="I52" t="s">
        <v>92</v>
      </c>
      <c r="J52" t="s">
        <v>199</v>
      </c>
      <c r="K52" t="s">
        <v>78</v>
      </c>
      <c r="L52" t="s">
        <v>75</v>
      </c>
      <c r="M52" t="s">
        <v>76</v>
      </c>
      <c r="N52" t="s">
        <v>131</v>
      </c>
      <c r="O52" t="s">
        <v>132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25.38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0.3</v>
      </c>
      <c r="BJ52">
        <v>1.2</v>
      </c>
      <c r="BK52">
        <v>1.5</v>
      </c>
      <c r="BL52">
        <v>71.53</v>
      </c>
      <c r="BM52">
        <v>10.73</v>
      </c>
      <c r="BN52">
        <v>82.26</v>
      </c>
      <c r="BO52">
        <v>82.26</v>
      </c>
      <c r="BQ52" t="s">
        <v>259</v>
      </c>
      <c r="BR52" t="s">
        <v>283</v>
      </c>
      <c r="BS52" s="3">
        <v>45330</v>
      </c>
      <c r="BT52" s="4">
        <v>0.32777777777777778</v>
      </c>
      <c r="BU52" t="s">
        <v>196</v>
      </c>
      <c r="BV52" t="s">
        <v>86</v>
      </c>
      <c r="BY52">
        <v>6081.12</v>
      </c>
      <c r="BZ52" t="s">
        <v>149</v>
      </c>
      <c r="CA52" t="s">
        <v>137</v>
      </c>
      <c r="CC52" t="s">
        <v>76</v>
      </c>
      <c r="CD52">
        <v>2016</v>
      </c>
      <c r="CE52" t="s">
        <v>89</v>
      </c>
      <c r="CF52" s="3">
        <v>45330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"009942997778"</f>
        <v>009942997778</v>
      </c>
      <c r="F53" s="3">
        <v>45329</v>
      </c>
      <c r="G53">
        <v>202411</v>
      </c>
      <c r="H53" t="s">
        <v>110</v>
      </c>
      <c r="I53" t="s">
        <v>111</v>
      </c>
      <c r="J53" t="s">
        <v>284</v>
      </c>
      <c r="K53" t="s">
        <v>78</v>
      </c>
      <c r="L53" t="s">
        <v>75</v>
      </c>
      <c r="M53" t="s">
        <v>76</v>
      </c>
      <c r="N53" t="s">
        <v>285</v>
      </c>
      <c r="O53" t="s">
        <v>113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59.21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20</v>
      </c>
      <c r="BJ53">
        <v>2.4</v>
      </c>
      <c r="BK53">
        <v>20</v>
      </c>
      <c r="BL53">
        <v>172.43</v>
      </c>
      <c r="BM53">
        <v>25.86</v>
      </c>
      <c r="BN53">
        <v>198.29</v>
      </c>
      <c r="BO53">
        <v>198.29</v>
      </c>
      <c r="BQ53" t="s">
        <v>84</v>
      </c>
      <c r="BR53" t="s">
        <v>286</v>
      </c>
      <c r="BS53" s="3">
        <v>45330</v>
      </c>
      <c r="BT53" s="4">
        <v>0.40347222222222223</v>
      </c>
      <c r="BU53" t="s">
        <v>287</v>
      </c>
      <c r="BV53" t="s">
        <v>86</v>
      </c>
      <c r="BY53">
        <v>12000</v>
      </c>
      <c r="BZ53" t="s">
        <v>87</v>
      </c>
      <c r="CA53" t="s">
        <v>137</v>
      </c>
      <c r="CC53" t="s">
        <v>76</v>
      </c>
      <c r="CD53">
        <v>2001</v>
      </c>
      <c r="CE53" t="s">
        <v>89</v>
      </c>
      <c r="CF53" s="3">
        <v>45330</v>
      </c>
      <c r="CI53">
        <v>1</v>
      </c>
      <c r="CJ53">
        <v>1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"009944459221"</f>
        <v>009944459221</v>
      </c>
      <c r="F54" s="3">
        <v>45329</v>
      </c>
      <c r="G54">
        <v>202411</v>
      </c>
      <c r="H54" t="s">
        <v>75</v>
      </c>
      <c r="I54" t="s">
        <v>76</v>
      </c>
      <c r="J54" t="s">
        <v>288</v>
      </c>
      <c r="K54" t="s">
        <v>78</v>
      </c>
      <c r="L54" t="s">
        <v>75</v>
      </c>
      <c r="M54" t="s">
        <v>76</v>
      </c>
      <c r="N54" t="s">
        <v>131</v>
      </c>
      <c r="O54" t="s">
        <v>132</v>
      </c>
      <c r="P54" t="str">
        <f t="shared" ref="P54:P60" si="3"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19.829999999999998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55.88</v>
      </c>
      <c r="BM54">
        <v>8.3800000000000008</v>
      </c>
      <c r="BN54">
        <v>64.260000000000005</v>
      </c>
      <c r="BO54">
        <v>64.260000000000005</v>
      </c>
      <c r="BQ54" t="s">
        <v>186</v>
      </c>
      <c r="BR54" t="s">
        <v>253</v>
      </c>
      <c r="BS54" s="3">
        <v>45330</v>
      </c>
      <c r="BT54" s="4">
        <v>0.32291666666666669</v>
      </c>
      <c r="BU54" t="s">
        <v>196</v>
      </c>
      <c r="BV54" t="s">
        <v>86</v>
      </c>
      <c r="BY54">
        <v>1200</v>
      </c>
      <c r="BZ54" t="s">
        <v>149</v>
      </c>
      <c r="CA54" t="s">
        <v>137</v>
      </c>
      <c r="CC54" t="s">
        <v>76</v>
      </c>
      <c r="CD54">
        <v>2013</v>
      </c>
      <c r="CE54" t="s">
        <v>89</v>
      </c>
      <c r="CF54" s="3">
        <v>45330</v>
      </c>
      <c r="CI54">
        <v>1</v>
      </c>
      <c r="CJ54">
        <v>1</v>
      </c>
      <c r="CK54">
        <v>22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"009944389444"</f>
        <v>009944389444</v>
      </c>
      <c r="F55" s="3">
        <v>45329</v>
      </c>
      <c r="G55">
        <v>202411</v>
      </c>
      <c r="H55" t="s">
        <v>75</v>
      </c>
      <c r="I55" t="s">
        <v>76</v>
      </c>
      <c r="J55" t="s">
        <v>77</v>
      </c>
      <c r="K55" t="s">
        <v>78</v>
      </c>
      <c r="L55" t="s">
        <v>91</v>
      </c>
      <c r="M55" t="s">
        <v>92</v>
      </c>
      <c r="N55" t="s">
        <v>289</v>
      </c>
      <c r="O55" t="s">
        <v>82</v>
      </c>
      <c r="P55" t="str">
        <f t="shared" si="3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47.6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134.13999999999999</v>
      </c>
      <c r="BM55">
        <v>20.12</v>
      </c>
      <c r="BN55">
        <v>154.26</v>
      </c>
      <c r="BO55">
        <v>154.26</v>
      </c>
      <c r="BQ55" t="s">
        <v>290</v>
      </c>
      <c r="BR55" t="s">
        <v>220</v>
      </c>
      <c r="BS55" s="3">
        <v>45330</v>
      </c>
      <c r="BT55" s="4">
        <v>0.49513888888888885</v>
      </c>
      <c r="BU55" t="s">
        <v>291</v>
      </c>
      <c r="BV55" t="s">
        <v>86</v>
      </c>
      <c r="BY55">
        <v>1200</v>
      </c>
      <c r="BZ55" t="s">
        <v>87</v>
      </c>
      <c r="CA55" t="s">
        <v>292</v>
      </c>
      <c r="CC55" t="s">
        <v>92</v>
      </c>
      <c r="CD55">
        <v>7700</v>
      </c>
      <c r="CE55" t="s">
        <v>89</v>
      </c>
      <c r="CF55" s="3">
        <v>45331</v>
      </c>
      <c r="CI55">
        <v>1</v>
      </c>
      <c r="CJ55">
        <v>1</v>
      </c>
      <c r="CK55">
        <v>31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"009944389439"</f>
        <v>009944389439</v>
      </c>
      <c r="F56" s="3">
        <v>45329</v>
      </c>
      <c r="G56">
        <v>202411</v>
      </c>
      <c r="H56" t="s">
        <v>75</v>
      </c>
      <c r="I56" t="s">
        <v>76</v>
      </c>
      <c r="J56" t="s">
        <v>77</v>
      </c>
      <c r="K56" t="s">
        <v>78</v>
      </c>
      <c r="L56" t="s">
        <v>75</v>
      </c>
      <c r="M56" t="s">
        <v>76</v>
      </c>
      <c r="N56" t="s">
        <v>293</v>
      </c>
      <c r="O56" t="s">
        <v>82</v>
      </c>
      <c r="P56" t="str">
        <f t="shared" si="3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19.829999999999998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55.89</v>
      </c>
      <c r="BM56">
        <v>8.3800000000000008</v>
      </c>
      <c r="BN56">
        <v>64.27</v>
      </c>
      <c r="BO56">
        <v>64.27</v>
      </c>
      <c r="BQ56" t="s">
        <v>294</v>
      </c>
      <c r="BR56" t="s">
        <v>84</v>
      </c>
      <c r="BS56" s="3">
        <v>45330</v>
      </c>
      <c r="BT56" s="4">
        <v>0.59722222222222221</v>
      </c>
      <c r="BU56" t="s">
        <v>295</v>
      </c>
      <c r="BV56" t="s">
        <v>86</v>
      </c>
      <c r="BY56">
        <v>1200</v>
      </c>
      <c r="BZ56" t="s">
        <v>87</v>
      </c>
      <c r="CA56" t="s">
        <v>296</v>
      </c>
      <c r="CC56" t="s">
        <v>76</v>
      </c>
      <c r="CD56">
        <v>2065</v>
      </c>
      <c r="CE56" t="s">
        <v>89</v>
      </c>
      <c r="CF56" s="3">
        <v>45331</v>
      </c>
      <c r="CI56">
        <v>1</v>
      </c>
      <c r="CJ56">
        <v>1</v>
      </c>
      <c r="CK56">
        <v>32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"009944389433"</f>
        <v>009944389433</v>
      </c>
      <c r="F57" s="3">
        <v>45329</v>
      </c>
      <c r="G57">
        <v>202411</v>
      </c>
      <c r="H57" t="s">
        <v>75</v>
      </c>
      <c r="I57" t="s">
        <v>76</v>
      </c>
      <c r="J57" t="s">
        <v>77</v>
      </c>
      <c r="K57" t="s">
        <v>78</v>
      </c>
      <c r="L57" t="s">
        <v>151</v>
      </c>
      <c r="M57" t="s">
        <v>152</v>
      </c>
      <c r="N57" t="s">
        <v>297</v>
      </c>
      <c r="O57" t="s">
        <v>113</v>
      </c>
      <c r="P57" t="str">
        <f t="shared" si="3"/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37.880000000000003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0.6</v>
      </c>
      <c r="BJ57">
        <v>1.9</v>
      </c>
      <c r="BK57">
        <v>2</v>
      </c>
      <c r="BL57">
        <v>112.32</v>
      </c>
      <c r="BM57">
        <v>16.850000000000001</v>
      </c>
      <c r="BN57">
        <v>129.16999999999999</v>
      </c>
      <c r="BO57">
        <v>129.16999999999999</v>
      </c>
      <c r="BQ57" t="s">
        <v>83</v>
      </c>
      <c r="BR57" t="s">
        <v>84</v>
      </c>
      <c r="BS57" s="3">
        <v>45331</v>
      </c>
      <c r="BT57" s="4">
        <v>0.39305555555555555</v>
      </c>
      <c r="BU57" t="s">
        <v>298</v>
      </c>
      <c r="BV57" t="s">
        <v>90</v>
      </c>
      <c r="BW57" t="s">
        <v>198</v>
      </c>
      <c r="BX57" t="s">
        <v>189</v>
      </c>
      <c r="BY57">
        <v>9458.2800000000007</v>
      </c>
      <c r="BZ57" t="s">
        <v>87</v>
      </c>
      <c r="CA57" t="s">
        <v>299</v>
      </c>
      <c r="CC57" t="s">
        <v>152</v>
      </c>
      <c r="CD57">
        <v>1450</v>
      </c>
      <c r="CE57" t="s">
        <v>89</v>
      </c>
      <c r="CF57" s="3">
        <v>45331</v>
      </c>
      <c r="CI57">
        <v>1</v>
      </c>
      <c r="CJ57">
        <v>2</v>
      </c>
      <c r="CK57">
        <v>42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"009944389434"</f>
        <v>009944389434</v>
      </c>
      <c r="F58" s="3">
        <v>45329</v>
      </c>
      <c r="G58">
        <v>202411</v>
      </c>
      <c r="H58" t="s">
        <v>75</v>
      </c>
      <c r="I58" t="s">
        <v>76</v>
      </c>
      <c r="J58" t="s">
        <v>77</v>
      </c>
      <c r="K58" t="s">
        <v>78</v>
      </c>
      <c r="L58" t="s">
        <v>272</v>
      </c>
      <c r="M58" t="s">
        <v>273</v>
      </c>
      <c r="N58" t="s">
        <v>300</v>
      </c>
      <c r="O58" t="s">
        <v>82</v>
      </c>
      <c r="P58" t="str">
        <f t="shared" si="3"/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47.6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134.13999999999999</v>
      </c>
      <c r="BM58">
        <v>20.12</v>
      </c>
      <c r="BN58">
        <v>154.26</v>
      </c>
      <c r="BO58">
        <v>154.26</v>
      </c>
      <c r="BQ58" t="s">
        <v>83</v>
      </c>
      <c r="BR58" t="s">
        <v>84</v>
      </c>
      <c r="BS58" s="3">
        <v>45330</v>
      </c>
      <c r="BT58" s="4">
        <v>0.46458333333333335</v>
      </c>
      <c r="BU58" t="s">
        <v>301</v>
      </c>
      <c r="BV58" t="s">
        <v>86</v>
      </c>
      <c r="BY58">
        <v>1200</v>
      </c>
      <c r="BZ58" t="s">
        <v>87</v>
      </c>
      <c r="CA58" t="s">
        <v>302</v>
      </c>
      <c r="CC58" t="s">
        <v>273</v>
      </c>
      <c r="CD58" s="5" t="s">
        <v>303</v>
      </c>
      <c r="CE58" t="s">
        <v>89</v>
      </c>
      <c r="CF58" s="3">
        <v>45330</v>
      </c>
      <c r="CI58">
        <v>1</v>
      </c>
      <c r="CJ58">
        <v>1</v>
      </c>
      <c r="CK58">
        <v>31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"009944389438"</f>
        <v>009944389438</v>
      </c>
      <c r="F59" s="3">
        <v>45329</v>
      </c>
      <c r="G59">
        <v>202411</v>
      </c>
      <c r="H59" t="s">
        <v>75</v>
      </c>
      <c r="I59" t="s">
        <v>76</v>
      </c>
      <c r="J59" t="s">
        <v>77</v>
      </c>
      <c r="K59" t="s">
        <v>78</v>
      </c>
      <c r="L59" t="s">
        <v>91</v>
      </c>
      <c r="M59" t="s">
        <v>92</v>
      </c>
      <c r="N59" t="s">
        <v>304</v>
      </c>
      <c r="O59" t="s">
        <v>82</v>
      </c>
      <c r="P59" t="str">
        <f t="shared" si="3"/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47.6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134.13999999999999</v>
      </c>
      <c r="BM59">
        <v>20.12</v>
      </c>
      <c r="BN59">
        <v>154.26</v>
      </c>
      <c r="BO59">
        <v>154.26</v>
      </c>
      <c r="BQ59" t="s">
        <v>83</v>
      </c>
      <c r="BR59" t="s">
        <v>84</v>
      </c>
      <c r="BS59" s="3">
        <v>45331</v>
      </c>
      <c r="BT59" s="4">
        <v>0.41666666666666669</v>
      </c>
      <c r="BU59" t="s">
        <v>162</v>
      </c>
      <c r="BV59" t="s">
        <v>90</v>
      </c>
      <c r="BW59" t="s">
        <v>305</v>
      </c>
      <c r="BX59" t="s">
        <v>306</v>
      </c>
      <c r="BY59">
        <v>1200</v>
      </c>
      <c r="BZ59" t="s">
        <v>87</v>
      </c>
      <c r="CC59" t="s">
        <v>92</v>
      </c>
      <c r="CD59">
        <v>7780</v>
      </c>
      <c r="CE59" t="s">
        <v>89</v>
      </c>
      <c r="CF59" s="3">
        <v>45334</v>
      </c>
      <c r="CI59">
        <v>1</v>
      </c>
      <c r="CJ59">
        <v>2</v>
      </c>
      <c r="CK59">
        <v>31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"009944389437"</f>
        <v>009944389437</v>
      </c>
      <c r="F60" s="3">
        <v>45329</v>
      </c>
      <c r="G60">
        <v>202411</v>
      </c>
      <c r="H60" t="s">
        <v>75</v>
      </c>
      <c r="I60" t="s">
        <v>76</v>
      </c>
      <c r="J60" t="s">
        <v>77</v>
      </c>
      <c r="K60" t="s">
        <v>78</v>
      </c>
      <c r="L60" t="s">
        <v>75</v>
      </c>
      <c r="M60" t="s">
        <v>76</v>
      </c>
      <c r="N60" t="s">
        <v>307</v>
      </c>
      <c r="O60" t="s">
        <v>82</v>
      </c>
      <c r="P60" t="str">
        <f t="shared" si="3"/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19.829999999999998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55.89</v>
      </c>
      <c r="BM60">
        <v>8.3800000000000008</v>
      </c>
      <c r="BN60">
        <v>64.27</v>
      </c>
      <c r="BO60">
        <v>64.27</v>
      </c>
      <c r="BQ60" t="s">
        <v>83</v>
      </c>
      <c r="BR60" t="s">
        <v>84</v>
      </c>
      <c r="BS60" s="3">
        <v>45330</v>
      </c>
      <c r="BT60" s="4">
        <v>0.35138888888888892</v>
      </c>
      <c r="BU60" t="s">
        <v>308</v>
      </c>
      <c r="BV60" t="s">
        <v>86</v>
      </c>
      <c r="BY60">
        <v>1200</v>
      </c>
      <c r="BZ60" t="s">
        <v>87</v>
      </c>
      <c r="CA60" t="s">
        <v>309</v>
      </c>
      <c r="CC60" t="s">
        <v>76</v>
      </c>
      <c r="CD60">
        <v>2192</v>
      </c>
      <c r="CE60" t="s">
        <v>89</v>
      </c>
      <c r="CF60" s="3">
        <v>45330</v>
      </c>
      <c r="CI60">
        <v>1</v>
      </c>
      <c r="CJ60">
        <v>1</v>
      </c>
      <c r="CK60">
        <v>32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"009943353034"</f>
        <v>009943353034</v>
      </c>
      <c r="F61" s="3">
        <v>45329</v>
      </c>
      <c r="G61">
        <v>202411</v>
      </c>
      <c r="H61" t="s">
        <v>91</v>
      </c>
      <c r="I61" t="s">
        <v>92</v>
      </c>
      <c r="J61" t="s">
        <v>199</v>
      </c>
      <c r="K61" t="s">
        <v>78</v>
      </c>
      <c r="L61" t="s">
        <v>75</v>
      </c>
      <c r="M61" t="s">
        <v>76</v>
      </c>
      <c r="N61" t="s">
        <v>200</v>
      </c>
      <c r="O61" t="s">
        <v>132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107.82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2.2999999999999998</v>
      </c>
      <c r="BJ61">
        <v>8.5</v>
      </c>
      <c r="BK61">
        <v>8.5</v>
      </c>
      <c r="BL61">
        <v>303.86</v>
      </c>
      <c r="BM61">
        <v>45.58</v>
      </c>
      <c r="BN61">
        <v>349.44</v>
      </c>
      <c r="BO61">
        <v>349.44</v>
      </c>
      <c r="BQ61" t="s">
        <v>259</v>
      </c>
      <c r="BR61" t="s">
        <v>310</v>
      </c>
      <c r="BS61" s="3">
        <v>45330</v>
      </c>
      <c r="BT61" s="4">
        <v>0.33194444444444443</v>
      </c>
      <c r="BU61" t="s">
        <v>196</v>
      </c>
      <c r="BV61" t="s">
        <v>86</v>
      </c>
      <c r="BY61">
        <v>42413.74</v>
      </c>
      <c r="BZ61" t="s">
        <v>149</v>
      </c>
      <c r="CA61" t="s">
        <v>137</v>
      </c>
      <c r="CC61" t="s">
        <v>76</v>
      </c>
      <c r="CD61">
        <v>2013</v>
      </c>
      <c r="CE61" t="s">
        <v>89</v>
      </c>
      <c r="CF61" s="3">
        <v>45330</v>
      </c>
      <c r="CI61">
        <v>1</v>
      </c>
      <c r="CJ61">
        <v>1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"009944389436"</f>
        <v>009944389436</v>
      </c>
      <c r="F62" s="3">
        <v>45330</v>
      </c>
      <c r="G62">
        <v>202411</v>
      </c>
      <c r="H62" t="s">
        <v>75</v>
      </c>
      <c r="I62" t="s">
        <v>76</v>
      </c>
      <c r="J62" t="s">
        <v>77</v>
      </c>
      <c r="K62" t="s">
        <v>78</v>
      </c>
      <c r="L62" t="s">
        <v>311</v>
      </c>
      <c r="M62" t="s">
        <v>312</v>
      </c>
      <c r="N62" t="s">
        <v>313</v>
      </c>
      <c r="O62" t="s">
        <v>82</v>
      </c>
      <c r="P62" t="str">
        <f t="shared" ref="P62:P71" si="4"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49.18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0.7</v>
      </c>
      <c r="BJ62">
        <v>2.1</v>
      </c>
      <c r="BK62">
        <v>3</v>
      </c>
      <c r="BL62">
        <v>138.6</v>
      </c>
      <c r="BM62">
        <v>20.79</v>
      </c>
      <c r="BN62">
        <v>159.38999999999999</v>
      </c>
      <c r="BO62">
        <v>159.38999999999999</v>
      </c>
      <c r="BQ62" t="s">
        <v>83</v>
      </c>
      <c r="BR62" t="s">
        <v>84</v>
      </c>
      <c r="BS62" s="3">
        <v>45334</v>
      </c>
      <c r="BT62" s="4">
        <v>0.65277777777777779</v>
      </c>
      <c r="BU62" t="s">
        <v>314</v>
      </c>
      <c r="BV62" t="s">
        <v>86</v>
      </c>
      <c r="BY62">
        <v>10442.86</v>
      </c>
      <c r="BZ62" t="s">
        <v>315</v>
      </c>
      <c r="CC62" t="s">
        <v>312</v>
      </c>
      <c r="CD62">
        <v>8282</v>
      </c>
      <c r="CE62" t="s">
        <v>89</v>
      </c>
      <c r="CF62" s="3">
        <v>45341</v>
      </c>
      <c r="CI62">
        <v>5</v>
      </c>
      <c r="CJ62">
        <v>2</v>
      </c>
      <c r="CK62">
        <v>33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"009944389435"</f>
        <v>009944389435</v>
      </c>
      <c r="F63" s="3">
        <v>45330</v>
      </c>
      <c r="G63">
        <v>202411</v>
      </c>
      <c r="H63" t="s">
        <v>75</v>
      </c>
      <c r="I63" t="s">
        <v>76</v>
      </c>
      <c r="J63" t="s">
        <v>77</v>
      </c>
      <c r="K63" t="s">
        <v>78</v>
      </c>
      <c r="L63" t="s">
        <v>316</v>
      </c>
      <c r="M63" t="s">
        <v>317</v>
      </c>
      <c r="N63" t="s">
        <v>318</v>
      </c>
      <c r="O63" t="s">
        <v>82</v>
      </c>
      <c r="P63" t="str">
        <f t="shared" si="4"/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49.18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0.9</v>
      </c>
      <c r="BJ63">
        <v>2.1</v>
      </c>
      <c r="BK63">
        <v>3</v>
      </c>
      <c r="BL63">
        <v>138.6</v>
      </c>
      <c r="BM63">
        <v>20.79</v>
      </c>
      <c r="BN63">
        <v>159.38999999999999</v>
      </c>
      <c r="BO63">
        <v>159.38999999999999</v>
      </c>
      <c r="BQ63" t="s">
        <v>83</v>
      </c>
      <c r="BR63" t="s">
        <v>84</v>
      </c>
      <c r="BS63" s="3">
        <v>45331</v>
      </c>
      <c r="BT63" s="4">
        <v>0.64166666666666672</v>
      </c>
      <c r="BU63" t="s">
        <v>162</v>
      </c>
      <c r="BV63" t="s">
        <v>86</v>
      </c>
      <c r="BY63">
        <v>10451.43</v>
      </c>
      <c r="BZ63" t="s">
        <v>87</v>
      </c>
      <c r="CC63" t="s">
        <v>317</v>
      </c>
      <c r="CD63">
        <v>7690</v>
      </c>
      <c r="CE63" t="s">
        <v>89</v>
      </c>
      <c r="CF63" s="3">
        <v>45334</v>
      </c>
      <c r="CI63">
        <v>1</v>
      </c>
      <c r="CJ63">
        <v>1</v>
      </c>
      <c r="CK63">
        <v>33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"009944389442"</f>
        <v>009944389442</v>
      </c>
      <c r="F64" s="3">
        <v>45330</v>
      </c>
      <c r="G64">
        <v>202411</v>
      </c>
      <c r="H64" t="s">
        <v>75</v>
      </c>
      <c r="I64" t="s">
        <v>76</v>
      </c>
      <c r="J64" t="s">
        <v>77</v>
      </c>
      <c r="K64" t="s">
        <v>78</v>
      </c>
      <c r="L64" t="s">
        <v>91</v>
      </c>
      <c r="M64" t="s">
        <v>92</v>
      </c>
      <c r="N64" t="s">
        <v>319</v>
      </c>
      <c r="O64" t="s">
        <v>113</v>
      </c>
      <c r="P64" t="str">
        <f t="shared" si="4"/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49.09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143.91</v>
      </c>
      <c r="BM64">
        <v>21.59</v>
      </c>
      <c r="BN64">
        <v>165.5</v>
      </c>
      <c r="BO64">
        <v>165.5</v>
      </c>
      <c r="BQ64" t="s">
        <v>83</v>
      </c>
      <c r="BR64" t="s">
        <v>84</v>
      </c>
      <c r="BS64" s="3">
        <v>45338</v>
      </c>
      <c r="BT64" s="4">
        <v>0.52152777777777781</v>
      </c>
      <c r="BU64" t="s">
        <v>320</v>
      </c>
      <c r="BV64" t="s">
        <v>90</v>
      </c>
      <c r="BW64" t="s">
        <v>198</v>
      </c>
      <c r="BX64" t="s">
        <v>321</v>
      </c>
      <c r="BY64">
        <v>1200</v>
      </c>
      <c r="BZ64" t="s">
        <v>87</v>
      </c>
      <c r="CA64" t="s">
        <v>292</v>
      </c>
      <c r="CC64" t="s">
        <v>92</v>
      </c>
      <c r="CD64">
        <v>8000</v>
      </c>
      <c r="CE64" t="s">
        <v>89</v>
      </c>
      <c r="CF64" s="3">
        <v>45341</v>
      </c>
      <c r="CI64">
        <v>3</v>
      </c>
      <c r="CJ64">
        <v>6</v>
      </c>
      <c r="CK64">
        <v>41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"009944389443"</f>
        <v>009944389443</v>
      </c>
      <c r="F65" s="3">
        <v>45330</v>
      </c>
      <c r="G65">
        <v>202411</v>
      </c>
      <c r="H65" t="s">
        <v>75</v>
      </c>
      <c r="I65" t="s">
        <v>76</v>
      </c>
      <c r="J65" t="s">
        <v>77</v>
      </c>
      <c r="K65" t="s">
        <v>78</v>
      </c>
      <c r="L65" t="s">
        <v>322</v>
      </c>
      <c r="M65" t="s">
        <v>323</v>
      </c>
      <c r="N65" t="s">
        <v>324</v>
      </c>
      <c r="O65" t="s">
        <v>82</v>
      </c>
      <c r="P65" t="str">
        <f t="shared" si="4"/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62.07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1.6</v>
      </c>
      <c r="BJ65">
        <v>4.4000000000000004</v>
      </c>
      <c r="BK65">
        <v>5</v>
      </c>
      <c r="BL65">
        <v>174.93</v>
      </c>
      <c r="BM65">
        <v>26.24</v>
      </c>
      <c r="BN65">
        <v>201.17</v>
      </c>
      <c r="BO65">
        <v>201.17</v>
      </c>
      <c r="BQ65" t="s">
        <v>83</v>
      </c>
      <c r="BR65" t="s">
        <v>84</v>
      </c>
      <c r="BS65" s="3">
        <v>45331</v>
      </c>
      <c r="BT65" s="4">
        <v>0.7402777777777777</v>
      </c>
      <c r="BU65" t="s">
        <v>325</v>
      </c>
      <c r="BV65" t="s">
        <v>86</v>
      </c>
      <c r="BY65">
        <v>22121.51</v>
      </c>
      <c r="BZ65" t="s">
        <v>87</v>
      </c>
      <c r="CA65" t="s">
        <v>326</v>
      </c>
      <c r="CC65" t="s">
        <v>323</v>
      </c>
      <c r="CD65">
        <v>1050</v>
      </c>
      <c r="CE65" t="s">
        <v>89</v>
      </c>
      <c r="CF65" s="3">
        <v>45331</v>
      </c>
      <c r="CI65">
        <v>1</v>
      </c>
      <c r="CJ65">
        <v>1</v>
      </c>
      <c r="CK65">
        <v>33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"009944389428"</f>
        <v>009944389428</v>
      </c>
      <c r="F66" s="3">
        <v>45331</v>
      </c>
      <c r="G66">
        <v>202411</v>
      </c>
      <c r="H66" t="s">
        <v>75</v>
      </c>
      <c r="I66" t="s">
        <v>76</v>
      </c>
      <c r="J66" t="s">
        <v>77</v>
      </c>
      <c r="K66" t="s">
        <v>78</v>
      </c>
      <c r="L66" t="s">
        <v>327</v>
      </c>
      <c r="M66" t="s">
        <v>328</v>
      </c>
      <c r="N66" t="s">
        <v>329</v>
      </c>
      <c r="O66" t="s">
        <v>82</v>
      </c>
      <c r="P66" t="str">
        <f t="shared" si="4"/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35.700000000000003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2.2000000000000002</v>
      </c>
      <c r="BK66">
        <v>3</v>
      </c>
      <c r="BL66">
        <v>100.61</v>
      </c>
      <c r="BM66">
        <v>15.09</v>
      </c>
      <c r="BN66">
        <v>115.7</v>
      </c>
      <c r="BO66">
        <v>115.7</v>
      </c>
      <c r="BQ66" t="s">
        <v>330</v>
      </c>
      <c r="BR66" t="s">
        <v>84</v>
      </c>
      <c r="BS66" s="3">
        <v>45334</v>
      </c>
      <c r="BT66" s="4">
        <v>0.36805555555555558</v>
      </c>
      <c r="BU66" t="s">
        <v>331</v>
      </c>
      <c r="BV66" t="s">
        <v>86</v>
      </c>
      <c r="BY66">
        <v>10986.3</v>
      </c>
      <c r="BZ66" t="s">
        <v>87</v>
      </c>
      <c r="CA66" t="s">
        <v>332</v>
      </c>
      <c r="CC66" t="s">
        <v>328</v>
      </c>
      <c r="CD66">
        <v>2302</v>
      </c>
      <c r="CE66" t="s">
        <v>89</v>
      </c>
      <c r="CF66" s="3">
        <v>45334</v>
      </c>
      <c r="CI66">
        <v>1</v>
      </c>
      <c r="CJ66">
        <v>1</v>
      </c>
      <c r="CK66">
        <v>34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"009944389432"</f>
        <v>009944389432</v>
      </c>
      <c r="F67" s="3">
        <v>45331</v>
      </c>
      <c r="G67">
        <v>202411</v>
      </c>
      <c r="H67" t="s">
        <v>75</v>
      </c>
      <c r="I67" t="s">
        <v>76</v>
      </c>
      <c r="J67" t="s">
        <v>77</v>
      </c>
      <c r="K67" t="s">
        <v>78</v>
      </c>
      <c r="L67" t="s">
        <v>91</v>
      </c>
      <c r="M67" t="s">
        <v>92</v>
      </c>
      <c r="N67" t="s">
        <v>333</v>
      </c>
      <c r="O67" t="s">
        <v>82</v>
      </c>
      <c r="P67" t="str">
        <f t="shared" si="4"/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47.6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0.7</v>
      </c>
      <c r="BJ67">
        <v>2.4</v>
      </c>
      <c r="BK67">
        <v>3</v>
      </c>
      <c r="BL67">
        <v>134.13999999999999</v>
      </c>
      <c r="BM67">
        <v>20.12</v>
      </c>
      <c r="BN67">
        <v>154.26</v>
      </c>
      <c r="BO67">
        <v>154.26</v>
      </c>
      <c r="BQ67" t="s">
        <v>334</v>
      </c>
      <c r="BR67" t="s">
        <v>84</v>
      </c>
      <c r="BS67" s="3">
        <v>45335</v>
      </c>
      <c r="BT67" s="4">
        <v>0.4513888888888889</v>
      </c>
      <c r="BU67" t="s">
        <v>335</v>
      </c>
      <c r="BV67" t="s">
        <v>90</v>
      </c>
      <c r="BW67" t="s">
        <v>305</v>
      </c>
      <c r="BX67" t="s">
        <v>321</v>
      </c>
      <c r="BY67">
        <v>11765.04</v>
      </c>
      <c r="BZ67" t="s">
        <v>87</v>
      </c>
      <c r="CC67" t="s">
        <v>92</v>
      </c>
      <c r="CD67">
        <v>7975</v>
      </c>
      <c r="CE67" t="s">
        <v>89</v>
      </c>
      <c r="CF67" s="3">
        <v>45336</v>
      </c>
      <c r="CI67">
        <v>1</v>
      </c>
      <c r="CJ67">
        <v>2</v>
      </c>
      <c r="CK67">
        <v>31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"009944389440"</f>
        <v>009944389440</v>
      </c>
      <c r="F68" s="3">
        <v>45331</v>
      </c>
      <c r="G68">
        <v>202411</v>
      </c>
      <c r="H68" t="s">
        <v>75</v>
      </c>
      <c r="I68" t="s">
        <v>76</v>
      </c>
      <c r="J68" t="s">
        <v>77</v>
      </c>
      <c r="K68" t="s">
        <v>78</v>
      </c>
      <c r="L68" t="s">
        <v>128</v>
      </c>
      <c r="M68" t="s">
        <v>129</v>
      </c>
      <c r="N68" t="s">
        <v>336</v>
      </c>
      <c r="O68" t="s">
        <v>82</v>
      </c>
      <c r="P68" t="str">
        <f t="shared" si="4"/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47.6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0.6</v>
      </c>
      <c r="BJ68">
        <v>2.7</v>
      </c>
      <c r="BK68">
        <v>3</v>
      </c>
      <c r="BL68">
        <v>134.13999999999999</v>
      </c>
      <c r="BM68">
        <v>20.12</v>
      </c>
      <c r="BN68">
        <v>154.26</v>
      </c>
      <c r="BO68">
        <v>154.26</v>
      </c>
      <c r="BQ68" t="s">
        <v>337</v>
      </c>
      <c r="BR68" t="s">
        <v>84</v>
      </c>
      <c r="BS68" s="3">
        <v>45334</v>
      </c>
      <c r="BT68" s="4">
        <v>0.375</v>
      </c>
      <c r="BU68" t="s">
        <v>338</v>
      </c>
      <c r="BV68" t="s">
        <v>86</v>
      </c>
      <c r="BY68">
        <v>13463.19</v>
      </c>
      <c r="BZ68" t="s">
        <v>87</v>
      </c>
      <c r="CA68" t="s">
        <v>339</v>
      </c>
      <c r="CC68" t="s">
        <v>129</v>
      </c>
      <c r="CD68">
        <v>4320</v>
      </c>
      <c r="CE68" t="s">
        <v>89</v>
      </c>
      <c r="CF68" s="3">
        <v>45335</v>
      </c>
      <c r="CI68">
        <v>1</v>
      </c>
      <c r="CJ68">
        <v>1</v>
      </c>
      <c r="CK68">
        <v>31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"009944389426"</f>
        <v>009944389426</v>
      </c>
      <c r="F69" s="3">
        <v>45331</v>
      </c>
      <c r="G69">
        <v>202411</v>
      </c>
      <c r="H69" t="s">
        <v>75</v>
      </c>
      <c r="I69" t="s">
        <v>76</v>
      </c>
      <c r="J69" t="s">
        <v>77</v>
      </c>
      <c r="K69" t="s">
        <v>78</v>
      </c>
      <c r="L69" t="s">
        <v>91</v>
      </c>
      <c r="M69" t="s">
        <v>92</v>
      </c>
      <c r="N69" t="s">
        <v>340</v>
      </c>
      <c r="O69" t="s">
        <v>82</v>
      </c>
      <c r="P69" t="str">
        <f t="shared" si="4"/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47.6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134.13999999999999</v>
      </c>
      <c r="BM69">
        <v>20.12</v>
      </c>
      <c r="BN69">
        <v>154.26</v>
      </c>
      <c r="BO69">
        <v>154.26</v>
      </c>
      <c r="BQ69" t="s">
        <v>341</v>
      </c>
      <c r="BR69" t="s">
        <v>84</v>
      </c>
      <c r="BS69" s="3">
        <v>45334</v>
      </c>
      <c r="BT69" s="4">
        <v>0.36805555555555558</v>
      </c>
      <c r="BU69" t="s">
        <v>342</v>
      </c>
      <c r="BV69" t="s">
        <v>86</v>
      </c>
      <c r="BY69">
        <v>1200</v>
      </c>
      <c r="BZ69" t="s">
        <v>87</v>
      </c>
      <c r="CA69" t="s">
        <v>343</v>
      </c>
      <c r="CC69" t="s">
        <v>92</v>
      </c>
      <c r="CD69">
        <v>7708</v>
      </c>
      <c r="CE69" t="s">
        <v>89</v>
      </c>
      <c r="CF69" s="3">
        <v>45335</v>
      </c>
      <c r="CI69">
        <v>1</v>
      </c>
      <c r="CJ69">
        <v>1</v>
      </c>
      <c r="CK69">
        <v>31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"009944389441"</f>
        <v>009944389441</v>
      </c>
      <c r="F70" s="3">
        <v>45331</v>
      </c>
      <c r="G70">
        <v>202411</v>
      </c>
      <c r="H70" t="s">
        <v>75</v>
      </c>
      <c r="I70" t="s">
        <v>76</v>
      </c>
      <c r="J70" t="s">
        <v>77</v>
      </c>
      <c r="K70" t="s">
        <v>78</v>
      </c>
      <c r="L70" t="s">
        <v>75</v>
      </c>
      <c r="M70" t="s">
        <v>76</v>
      </c>
      <c r="N70" t="s">
        <v>344</v>
      </c>
      <c r="O70" t="s">
        <v>82</v>
      </c>
      <c r="P70" t="str">
        <f t="shared" si="4"/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22.06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2.7</v>
      </c>
      <c r="BJ70">
        <v>8.8000000000000007</v>
      </c>
      <c r="BK70">
        <v>9</v>
      </c>
      <c r="BL70">
        <v>62.17</v>
      </c>
      <c r="BM70">
        <v>9.33</v>
      </c>
      <c r="BN70">
        <v>71.5</v>
      </c>
      <c r="BO70">
        <v>71.5</v>
      </c>
      <c r="BQ70" t="s">
        <v>345</v>
      </c>
      <c r="BR70" t="s">
        <v>84</v>
      </c>
      <c r="BS70" s="3">
        <v>45334</v>
      </c>
      <c r="BT70" s="4">
        <v>0.42777777777777781</v>
      </c>
      <c r="BU70" t="s">
        <v>346</v>
      </c>
      <c r="BV70" t="s">
        <v>86</v>
      </c>
      <c r="BY70">
        <v>44012.28</v>
      </c>
      <c r="BZ70" t="s">
        <v>87</v>
      </c>
      <c r="CA70" t="s">
        <v>347</v>
      </c>
      <c r="CC70" t="s">
        <v>76</v>
      </c>
      <c r="CD70">
        <v>2193</v>
      </c>
      <c r="CE70" t="s">
        <v>89</v>
      </c>
      <c r="CF70" s="3">
        <v>45334</v>
      </c>
      <c r="CI70">
        <v>1</v>
      </c>
      <c r="CJ70">
        <v>1</v>
      </c>
      <c r="CK70">
        <v>32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"009944389430"</f>
        <v>009944389430</v>
      </c>
      <c r="F71" s="3">
        <v>45331</v>
      </c>
      <c r="G71">
        <v>202411</v>
      </c>
      <c r="H71" t="s">
        <v>75</v>
      </c>
      <c r="I71" t="s">
        <v>76</v>
      </c>
      <c r="J71" t="s">
        <v>77</v>
      </c>
      <c r="K71" t="s">
        <v>78</v>
      </c>
      <c r="L71" t="s">
        <v>75</v>
      </c>
      <c r="M71" t="s">
        <v>76</v>
      </c>
      <c r="N71" t="s">
        <v>348</v>
      </c>
      <c r="O71" t="s">
        <v>82</v>
      </c>
      <c r="P71" t="str">
        <f t="shared" si="4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19.829999999999998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15.9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0.9</v>
      </c>
      <c r="BJ71">
        <v>2.2000000000000002</v>
      </c>
      <c r="BK71">
        <v>3</v>
      </c>
      <c r="BL71">
        <v>71.790000000000006</v>
      </c>
      <c r="BM71">
        <v>10.77</v>
      </c>
      <c r="BN71">
        <v>82.56</v>
      </c>
      <c r="BO71">
        <v>82.56</v>
      </c>
      <c r="BQ71" t="s">
        <v>83</v>
      </c>
      <c r="BR71" t="s">
        <v>84</v>
      </c>
      <c r="BS71" s="3">
        <v>45334</v>
      </c>
      <c r="BT71" s="4">
        <v>0.4597222222222222</v>
      </c>
      <c r="BU71" t="s">
        <v>349</v>
      </c>
      <c r="BV71" t="s">
        <v>86</v>
      </c>
      <c r="BY71">
        <v>10953.51</v>
      </c>
      <c r="BZ71" t="s">
        <v>350</v>
      </c>
      <c r="CA71" t="s">
        <v>166</v>
      </c>
      <c r="CC71" t="s">
        <v>76</v>
      </c>
      <c r="CD71">
        <v>1809</v>
      </c>
      <c r="CE71" t="s">
        <v>89</v>
      </c>
      <c r="CF71" s="3">
        <v>45335</v>
      </c>
      <c r="CI71">
        <v>1</v>
      </c>
      <c r="CJ71">
        <v>1</v>
      </c>
      <c r="CK71">
        <v>32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"009944102963"</f>
        <v>009944102963</v>
      </c>
      <c r="F72" s="3">
        <v>45331</v>
      </c>
      <c r="G72">
        <v>202411</v>
      </c>
      <c r="H72" t="s">
        <v>128</v>
      </c>
      <c r="I72" t="s">
        <v>129</v>
      </c>
      <c r="J72" t="s">
        <v>131</v>
      </c>
      <c r="K72" t="s">
        <v>78</v>
      </c>
      <c r="L72" t="s">
        <v>75</v>
      </c>
      <c r="M72" t="s">
        <v>76</v>
      </c>
      <c r="N72" t="s">
        <v>131</v>
      </c>
      <c r="O72" t="s">
        <v>132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25.38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71.53</v>
      </c>
      <c r="BM72">
        <v>10.73</v>
      </c>
      <c r="BN72">
        <v>82.26</v>
      </c>
      <c r="BO72">
        <v>82.26</v>
      </c>
      <c r="BQ72" t="s">
        <v>351</v>
      </c>
      <c r="BR72" t="s">
        <v>352</v>
      </c>
      <c r="BS72" s="3">
        <v>45334</v>
      </c>
      <c r="BT72" s="4">
        <v>0.33333333333333331</v>
      </c>
      <c r="BU72" t="s">
        <v>353</v>
      </c>
      <c r="BV72" t="s">
        <v>86</v>
      </c>
      <c r="BY72">
        <v>1200</v>
      </c>
      <c r="BZ72" t="s">
        <v>149</v>
      </c>
      <c r="CA72" t="s">
        <v>137</v>
      </c>
      <c r="CC72" t="s">
        <v>76</v>
      </c>
      <c r="CD72">
        <v>2013</v>
      </c>
      <c r="CE72" t="s">
        <v>89</v>
      </c>
      <c r="CF72" s="3">
        <v>45334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"009944389429"</f>
        <v>009944389429</v>
      </c>
      <c r="F73" s="3">
        <v>45331</v>
      </c>
      <c r="G73">
        <v>202411</v>
      </c>
      <c r="H73" t="s">
        <v>75</v>
      </c>
      <c r="I73" t="s">
        <v>76</v>
      </c>
      <c r="J73" t="s">
        <v>77</v>
      </c>
      <c r="K73" t="s">
        <v>78</v>
      </c>
      <c r="L73" t="s">
        <v>75</v>
      </c>
      <c r="M73" t="s">
        <v>76</v>
      </c>
      <c r="N73" t="s">
        <v>307</v>
      </c>
      <c r="O73" t="s">
        <v>82</v>
      </c>
      <c r="P73" t="str">
        <f>"N A                           "</f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19.829999999999998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1.2</v>
      </c>
      <c r="BK73">
        <v>2</v>
      </c>
      <c r="BL73">
        <v>55.89</v>
      </c>
      <c r="BM73">
        <v>8.3800000000000008</v>
      </c>
      <c r="BN73">
        <v>64.27</v>
      </c>
      <c r="BO73">
        <v>64.27</v>
      </c>
      <c r="BQ73" t="s">
        <v>83</v>
      </c>
      <c r="BR73" t="s">
        <v>84</v>
      </c>
      <c r="BS73" s="3">
        <v>45334</v>
      </c>
      <c r="BT73" s="4">
        <v>0.375</v>
      </c>
      <c r="BU73" t="s">
        <v>308</v>
      </c>
      <c r="BV73" t="s">
        <v>86</v>
      </c>
      <c r="BY73">
        <v>6000</v>
      </c>
      <c r="BZ73" t="s">
        <v>87</v>
      </c>
      <c r="CA73" t="s">
        <v>309</v>
      </c>
      <c r="CC73" t="s">
        <v>76</v>
      </c>
      <c r="CD73">
        <v>2192</v>
      </c>
      <c r="CE73" t="s">
        <v>89</v>
      </c>
      <c r="CF73" s="3">
        <v>45334</v>
      </c>
      <c r="CI73">
        <v>1</v>
      </c>
      <c r="CJ73">
        <v>1</v>
      </c>
      <c r="CK73">
        <v>32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"009944102964"</f>
        <v>009944102964</v>
      </c>
      <c r="F74" s="3">
        <v>45334</v>
      </c>
      <c r="G74">
        <v>202411</v>
      </c>
      <c r="H74" t="s">
        <v>128</v>
      </c>
      <c r="I74" t="s">
        <v>129</v>
      </c>
      <c r="J74" t="s">
        <v>131</v>
      </c>
      <c r="K74" t="s">
        <v>78</v>
      </c>
      <c r="L74" t="s">
        <v>75</v>
      </c>
      <c r="M74" t="s">
        <v>76</v>
      </c>
      <c r="N74" t="s">
        <v>354</v>
      </c>
      <c r="O74" t="s">
        <v>132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38.07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3</v>
      </c>
      <c r="BJ74">
        <v>1.2</v>
      </c>
      <c r="BK74">
        <v>3</v>
      </c>
      <c r="BL74">
        <v>107.28</v>
      </c>
      <c r="BM74">
        <v>16.09</v>
      </c>
      <c r="BN74">
        <v>123.37</v>
      </c>
      <c r="BO74">
        <v>123.37</v>
      </c>
      <c r="BQ74" t="s">
        <v>355</v>
      </c>
      <c r="BR74" t="s">
        <v>356</v>
      </c>
      <c r="BS74" s="3">
        <v>45335</v>
      </c>
      <c r="BT74" s="4">
        <v>0.3527777777777778</v>
      </c>
      <c r="BU74" t="s">
        <v>196</v>
      </c>
      <c r="BV74" t="s">
        <v>86</v>
      </c>
      <c r="BY74">
        <v>6000</v>
      </c>
      <c r="BZ74" t="s">
        <v>149</v>
      </c>
      <c r="CA74" t="s">
        <v>137</v>
      </c>
      <c r="CC74" t="s">
        <v>76</v>
      </c>
      <c r="CD74">
        <v>2013</v>
      </c>
      <c r="CE74" t="s">
        <v>89</v>
      </c>
      <c r="CF74" s="3">
        <v>45335</v>
      </c>
      <c r="CI74">
        <v>1</v>
      </c>
      <c r="CJ74">
        <v>1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"009944389431"</f>
        <v>009944389431</v>
      </c>
      <c r="F75" s="3">
        <v>45334</v>
      </c>
      <c r="G75">
        <v>202411</v>
      </c>
      <c r="H75" t="s">
        <v>75</v>
      </c>
      <c r="I75" t="s">
        <v>76</v>
      </c>
      <c r="J75" t="s">
        <v>77</v>
      </c>
      <c r="K75" t="s">
        <v>78</v>
      </c>
      <c r="L75" t="s">
        <v>98</v>
      </c>
      <c r="M75" t="s">
        <v>99</v>
      </c>
      <c r="N75" t="s">
        <v>357</v>
      </c>
      <c r="O75" t="s">
        <v>82</v>
      </c>
      <c r="P75" t="str">
        <f t="shared" ref="P75:P85" si="5"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47.6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0.6</v>
      </c>
      <c r="BJ75">
        <v>1.1000000000000001</v>
      </c>
      <c r="BK75">
        <v>2</v>
      </c>
      <c r="BL75">
        <v>134.13999999999999</v>
      </c>
      <c r="BM75">
        <v>20.12</v>
      </c>
      <c r="BN75">
        <v>154.26</v>
      </c>
      <c r="BO75">
        <v>154.26</v>
      </c>
      <c r="BQ75" t="s">
        <v>358</v>
      </c>
      <c r="BR75" t="s">
        <v>84</v>
      </c>
      <c r="BS75" s="3">
        <v>45335</v>
      </c>
      <c r="BT75" s="4">
        <v>0.41250000000000003</v>
      </c>
      <c r="BU75" t="s">
        <v>359</v>
      </c>
      <c r="BV75" t="s">
        <v>86</v>
      </c>
      <c r="BY75">
        <v>5488.56</v>
      </c>
      <c r="BZ75" t="s">
        <v>87</v>
      </c>
      <c r="CA75" t="s">
        <v>360</v>
      </c>
      <c r="CC75" t="s">
        <v>99</v>
      </c>
      <c r="CD75" s="5" t="s">
        <v>105</v>
      </c>
      <c r="CE75" t="s">
        <v>89</v>
      </c>
      <c r="CF75" s="3">
        <v>45335</v>
      </c>
      <c r="CI75">
        <v>1</v>
      </c>
      <c r="CJ75">
        <v>1</v>
      </c>
      <c r="CK75">
        <v>31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"009944389419"</f>
        <v>009944389419</v>
      </c>
      <c r="F76" s="3">
        <v>45334</v>
      </c>
      <c r="G76">
        <v>202411</v>
      </c>
      <c r="H76" t="s">
        <v>75</v>
      </c>
      <c r="I76" t="s">
        <v>76</v>
      </c>
      <c r="J76" t="s">
        <v>77</v>
      </c>
      <c r="K76" t="s">
        <v>78</v>
      </c>
      <c r="L76" t="s">
        <v>155</v>
      </c>
      <c r="M76" t="s">
        <v>156</v>
      </c>
      <c r="N76" t="s">
        <v>361</v>
      </c>
      <c r="O76" t="s">
        <v>82</v>
      </c>
      <c r="P76" t="str">
        <f t="shared" si="5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47.6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134.13999999999999</v>
      </c>
      <c r="BM76">
        <v>20.12</v>
      </c>
      <c r="BN76">
        <v>154.26</v>
      </c>
      <c r="BO76">
        <v>154.26</v>
      </c>
      <c r="BQ76" t="s">
        <v>83</v>
      </c>
      <c r="BR76" t="s">
        <v>84</v>
      </c>
      <c r="BS76" s="3">
        <v>45335</v>
      </c>
      <c r="BT76" s="4">
        <v>0.5541666666666667</v>
      </c>
      <c r="BU76" t="s">
        <v>362</v>
      </c>
      <c r="BV76" t="s">
        <v>86</v>
      </c>
      <c r="BY76">
        <v>1200</v>
      </c>
      <c r="BZ76" t="s">
        <v>87</v>
      </c>
      <c r="CA76" t="s">
        <v>363</v>
      </c>
      <c r="CC76" t="s">
        <v>156</v>
      </c>
      <c r="CD76">
        <v>3201</v>
      </c>
      <c r="CE76" t="s">
        <v>89</v>
      </c>
      <c r="CF76" s="3">
        <v>45336</v>
      </c>
      <c r="CI76">
        <v>1</v>
      </c>
      <c r="CJ76">
        <v>1</v>
      </c>
      <c r="CK76">
        <v>31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"009944389424"</f>
        <v>009944389424</v>
      </c>
      <c r="F77" s="3">
        <v>45334</v>
      </c>
      <c r="G77">
        <v>202411</v>
      </c>
      <c r="H77" t="s">
        <v>75</v>
      </c>
      <c r="I77" t="s">
        <v>76</v>
      </c>
      <c r="J77" t="s">
        <v>77</v>
      </c>
      <c r="K77" t="s">
        <v>78</v>
      </c>
      <c r="L77" t="s">
        <v>272</v>
      </c>
      <c r="M77" t="s">
        <v>273</v>
      </c>
      <c r="N77" t="s">
        <v>364</v>
      </c>
      <c r="O77" t="s">
        <v>113</v>
      </c>
      <c r="P77" t="str">
        <f t="shared" si="5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49.09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15.9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159.81</v>
      </c>
      <c r="BM77">
        <v>23.97</v>
      </c>
      <c r="BN77">
        <v>183.78</v>
      </c>
      <c r="BO77">
        <v>183.78</v>
      </c>
      <c r="BQ77" t="s">
        <v>83</v>
      </c>
      <c r="BR77" t="s">
        <v>84</v>
      </c>
      <c r="BS77" s="3">
        <v>45336</v>
      </c>
      <c r="BT77" s="4">
        <v>0.65069444444444446</v>
      </c>
      <c r="BU77" t="s">
        <v>365</v>
      </c>
      <c r="BV77" t="s">
        <v>90</v>
      </c>
      <c r="BW77" t="s">
        <v>366</v>
      </c>
      <c r="BX77" t="s">
        <v>367</v>
      </c>
      <c r="BY77">
        <v>1200</v>
      </c>
      <c r="BZ77" t="s">
        <v>350</v>
      </c>
      <c r="CA77" t="s">
        <v>368</v>
      </c>
      <c r="CC77" t="s">
        <v>273</v>
      </c>
      <c r="CD77" s="5" t="s">
        <v>369</v>
      </c>
      <c r="CE77" t="s">
        <v>89</v>
      </c>
      <c r="CF77" s="3">
        <v>45336</v>
      </c>
      <c r="CI77">
        <v>1</v>
      </c>
      <c r="CJ77">
        <v>2</v>
      </c>
      <c r="CK77">
        <v>41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"009944389416"</f>
        <v>009944389416</v>
      </c>
      <c r="F78" s="3">
        <v>45334</v>
      </c>
      <c r="G78">
        <v>202411</v>
      </c>
      <c r="H78" t="s">
        <v>75</v>
      </c>
      <c r="I78" t="s">
        <v>76</v>
      </c>
      <c r="J78" t="s">
        <v>77</v>
      </c>
      <c r="K78" t="s">
        <v>78</v>
      </c>
      <c r="L78" t="s">
        <v>106</v>
      </c>
      <c r="M78" t="s">
        <v>107</v>
      </c>
      <c r="N78" t="s">
        <v>370</v>
      </c>
      <c r="O78" t="s">
        <v>82</v>
      </c>
      <c r="P78" t="str">
        <f t="shared" si="5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47.6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134.13999999999999</v>
      </c>
      <c r="BM78">
        <v>20.12</v>
      </c>
      <c r="BN78">
        <v>154.26</v>
      </c>
      <c r="BO78">
        <v>154.26</v>
      </c>
      <c r="BQ78" t="s">
        <v>83</v>
      </c>
      <c r="BR78" t="s">
        <v>84</v>
      </c>
      <c r="BS78" s="3">
        <v>45335</v>
      </c>
      <c r="BT78" s="4">
        <v>0.5625</v>
      </c>
      <c r="BU78" t="s">
        <v>371</v>
      </c>
      <c r="BV78" t="s">
        <v>86</v>
      </c>
      <c r="BY78">
        <v>1200</v>
      </c>
      <c r="BZ78" t="s">
        <v>87</v>
      </c>
      <c r="CA78" t="s">
        <v>372</v>
      </c>
      <c r="CC78" t="s">
        <v>107</v>
      </c>
      <c r="CD78">
        <v>4091</v>
      </c>
      <c r="CE78" t="s">
        <v>89</v>
      </c>
      <c r="CF78" s="3">
        <v>45336</v>
      </c>
      <c r="CI78">
        <v>1</v>
      </c>
      <c r="CJ78">
        <v>1</v>
      </c>
      <c r="CK78">
        <v>31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"009944087981"</f>
        <v>009944087981</v>
      </c>
      <c r="F79" s="3">
        <v>45334</v>
      </c>
      <c r="G79">
        <v>202411</v>
      </c>
      <c r="H79" t="s">
        <v>75</v>
      </c>
      <c r="I79" t="s">
        <v>76</v>
      </c>
      <c r="J79" t="s">
        <v>77</v>
      </c>
      <c r="K79" t="s">
        <v>78</v>
      </c>
      <c r="L79" t="s">
        <v>91</v>
      </c>
      <c r="M79" t="s">
        <v>92</v>
      </c>
      <c r="N79" t="s">
        <v>373</v>
      </c>
      <c r="O79" t="s">
        <v>82</v>
      </c>
      <c r="P79" t="str">
        <f t="shared" si="5"/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47.6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0.6</v>
      </c>
      <c r="BJ79">
        <v>2.5</v>
      </c>
      <c r="BK79">
        <v>3</v>
      </c>
      <c r="BL79">
        <v>134.13999999999999</v>
      </c>
      <c r="BM79">
        <v>20.12</v>
      </c>
      <c r="BN79">
        <v>154.26</v>
      </c>
      <c r="BO79">
        <v>154.26</v>
      </c>
      <c r="BQ79" t="s">
        <v>374</v>
      </c>
      <c r="BR79" t="s">
        <v>84</v>
      </c>
      <c r="BS79" s="3">
        <v>45335</v>
      </c>
      <c r="BT79" s="4">
        <v>0.37638888888888888</v>
      </c>
      <c r="BU79" t="s">
        <v>375</v>
      </c>
      <c r="BV79" t="s">
        <v>86</v>
      </c>
      <c r="BY79">
        <v>12309.53</v>
      </c>
      <c r="BZ79" t="s">
        <v>87</v>
      </c>
      <c r="CA79" t="s">
        <v>376</v>
      </c>
      <c r="CC79" t="s">
        <v>92</v>
      </c>
      <c r="CD79">
        <v>7535</v>
      </c>
      <c r="CE79" t="s">
        <v>89</v>
      </c>
      <c r="CF79" s="3">
        <v>45336</v>
      </c>
      <c r="CI79">
        <v>1</v>
      </c>
      <c r="CJ79">
        <v>1</v>
      </c>
      <c r="CK79">
        <v>31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"009944389425"</f>
        <v>009944389425</v>
      </c>
      <c r="F80" s="3">
        <v>45334</v>
      </c>
      <c r="G80">
        <v>202411</v>
      </c>
      <c r="H80" t="s">
        <v>75</v>
      </c>
      <c r="I80" t="s">
        <v>76</v>
      </c>
      <c r="J80" t="s">
        <v>77</v>
      </c>
      <c r="K80" t="s">
        <v>78</v>
      </c>
      <c r="L80" t="s">
        <v>91</v>
      </c>
      <c r="M80" t="s">
        <v>92</v>
      </c>
      <c r="N80" t="s">
        <v>377</v>
      </c>
      <c r="O80" t="s">
        <v>82</v>
      </c>
      <c r="P80" t="str">
        <f t="shared" si="5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47.6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1.4</v>
      </c>
      <c r="BK80">
        <v>2</v>
      </c>
      <c r="BL80">
        <v>134.13999999999999</v>
      </c>
      <c r="BM80">
        <v>20.12</v>
      </c>
      <c r="BN80">
        <v>154.26</v>
      </c>
      <c r="BO80">
        <v>154.26</v>
      </c>
      <c r="BQ80" t="s">
        <v>83</v>
      </c>
      <c r="BR80" t="s">
        <v>84</v>
      </c>
      <c r="BS80" s="3">
        <v>45335</v>
      </c>
      <c r="BT80" s="4">
        <v>0.39583333333333331</v>
      </c>
      <c r="BU80" t="s">
        <v>378</v>
      </c>
      <c r="BV80" t="s">
        <v>86</v>
      </c>
      <c r="BY80">
        <v>7150.77</v>
      </c>
      <c r="BZ80" t="s">
        <v>87</v>
      </c>
      <c r="CA80" t="s">
        <v>379</v>
      </c>
      <c r="CC80" t="s">
        <v>92</v>
      </c>
      <c r="CD80">
        <v>7580</v>
      </c>
      <c r="CE80" t="s">
        <v>89</v>
      </c>
      <c r="CF80" s="3">
        <v>45336</v>
      </c>
      <c r="CI80">
        <v>1</v>
      </c>
      <c r="CJ80">
        <v>1</v>
      </c>
      <c r="CK80">
        <v>31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"009944389421"</f>
        <v>009944389421</v>
      </c>
      <c r="F81" s="3">
        <v>45334</v>
      </c>
      <c r="G81">
        <v>202411</v>
      </c>
      <c r="H81" t="s">
        <v>75</v>
      </c>
      <c r="I81" t="s">
        <v>76</v>
      </c>
      <c r="J81" t="s">
        <v>77</v>
      </c>
      <c r="K81" t="s">
        <v>78</v>
      </c>
      <c r="L81" t="s">
        <v>322</v>
      </c>
      <c r="M81" t="s">
        <v>323</v>
      </c>
      <c r="N81" t="s">
        <v>380</v>
      </c>
      <c r="O81" t="s">
        <v>113</v>
      </c>
      <c r="P81" t="str">
        <f t="shared" si="5"/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69.23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200.68</v>
      </c>
      <c r="BM81">
        <v>30.1</v>
      </c>
      <c r="BN81">
        <v>230.78</v>
      </c>
      <c r="BO81">
        <v>230.78</v>
      </c>
      <c r="BQ81" t="s">
        <v>381</v>
      </c>
      <c r="BR81" t="s">
        <v>84</v>
      </c>
      <c r="BS81" s="3">
        <v>45335</v>
      </c>
      <c r="BT81" s="4">
        <v>0.4465277777777778</v>
      </c>
      <c r="BU81" t="s">
        <v>382</v>
      </c>
      <c r="BV81" t="s">
        <v>86</v>
      </c>
      <c r="BY81">
        <v>1200</v>
      </c>
      <c r="BZ81" t="s">
        <v>87</v>
      </c>
      <c r="CA81" t="s">
        <v>383</v>
      </c>
      <c r="CC81" t="s">
        <v>323</v>
      </c>
      <c r="CD81">
        <v>1050</v>
      </c>
      <c r="CE81" t="s">
        <v>89</v>
      </c>
      <c r="CF81" s="3">
        <v>45335</v>
      </c>
      <c r="CI81">
        <v>1</v>
      </c>
      <c r="CJ81">
        <v>1</v>
      </c>
      <c r="CK81">
        <v>43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"009944389420"</f>
        <v>009944389420</v>
      </c>
      <c r="F82" s="3">
        <v>45334</v>
      </c>
      <c r="G82">
        <v>202411</v>
      </c>
      <c r="H82" t="s">
        <v>75</v>
      </c>
      <c r="I82" t="s">
        <v>76</v>
      </c>
      <c r="J82" t="s">
        <v>77</v>
      </c>
      <c r="K82" t="s">
        <v>78</v>
      </c>
      <c r="L82" t="s">
        <v>79</v>
      </c>
      <c r="M82" t="s">
        <v>80</v>
      </c>
      <c r="N82" t="s">
        <v>384</v>
      </c>
      <c r="O82" t="s">
        <v>82</v>
      </c>
      <c r="P82" t="str">
        <f t="shared" si="5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22.06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1.7</v>
      </c>
      <c r="BJ82">
        <v>8.9</v>
      </c>
      <c r="BK82">
        <v>9</v>
      </c>
      <c r="BL82">
        <v>62.17</v>
      </c>
      <c r="BM82">
        <v>9.33</v>
      </c>
      <c r="BN82">
        <v>71.5</v>
      </c>
      <c r="BO82">
        <v>71.5</v>
      </c>
      <c r="BQ82" t="s">
        <v>83</v>
      </c>
      <c r="BR82" t="s">
        <v>84</v>
      </c>
      <c r="BS82" s="3">
        <v>45335</v>
      </c>
      <c r="BT82" s="4">
        <v>0.39999999999999997</v>
      </c>
      <c r="BU82" t="s">
        <v>385</v>
      </c>
      <c r="BV82" t="s">
        <v>86</v>
      </c>
      <c r="BY82">
        <v>44514.86</v>
      </c>
      <c r="BZ82" t="s">
        <v>87</v>
      </c>
      <c r="CA82" t="s">
        <v>181</v>
      </c>
      <c r="CC82" t="s">
        <v>80</v>
      </c>
      <c r="CD82">
        <v>1501</v>
      </c>
      <c r="CE82" t="s">
        <v>89</v>
      </c>
      <c r="CF82" s="3">
        <v>45335</v>
      </c>
      <c r="CI82">
        <v>1</v>
      </c>
      <c r="CJ82">
        <v>1</v>
      </c>
      <c r="CK82">
        <v>32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"009944389422"</f>
        <v>009944389422</v>
      </c>
      <c r="F83" s="3">
        <v>45334</v>
      </c>
      <c r="G83">
        <v>202411</v>
      </c>
      <c r="H83" t="s">
        <v>75</v>
      </c>
      <c r="I83" t="s">
        <v>76</v>
      </c>
      <c r="J83" t="s">
        <v>77</v>
      </c>
      <c r="K83" t="s">
        <v>78</v>
      </c>
      <c r="L83" t="s">
        <v>75</v>
      </c>
      <c r="M83" t="s">
        <v>76</v>
      </c>
      <c r="N83" t="s">
        <v>386</v>
      </c>
      <c r="O83" t="s">
        <v>82</v>
      </c>
      <c r="P83" t="str">
        <f t="shared" si="5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19.829999999999998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0.8</v>
      </c>
      <c r="BJ83">
        <v>2</v>
      </c>
      <c r="BK83">
        <v>2</v>
      </c>
      <c r="BL83">
        <v>55.89</v>
      </c>
      <c r="BM83">
        <v>8.3800000000000008</v>
      </c>
      <c r="BN83">
        <v>64.27</v>
      </c>
      <c r="BO83">
        <v>64.27</v>
      </c>
      <c r="BQ83" t="s">
        <v>83</v>
      </c>
      <c r="BR83" t="s">
        <v>84</v>
      </c>
      <c r="BS83" s="3">
        <v>45335</v>
      </c>
      <c r="BT83" s="4">
        <v>0.4284722222222222</v>
      </c>
      <c r="BU83" t="s">
        <v>387</v>
      </c>
      <c r="BV83" t="s">
        <v>86</v>
      </c>
      <c r="BY83">
        <v>10151.620000000001</v>
      </c>
      <c r="BZ83" t="s">
        <v>87</v>
      </c>
      <c r="CA83" t="s">
        <v>388</v>
      </c>
      <c r="CC83" t="s">
        <v>76</v>
      </c>
      <c r="CD83">
        <v>2197</v>
      </c>
      <c r="CE83" t="s">
        <v>89</v>
      </c>
      <c r="CF83" s="3">
        <v>45335</v>
      </c>
      <c r="CI83">
        <v>1</v>
      </c>
      <c r="CJ83">
        <v>1</v>
      </c>
      <c r="CK83">
        <v>32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"009944389417"</f>
        <v>009944389417</v>
      </c>
      <c r="F84" s="3">
        <v>45334</v>
      </c>
      <c r="G84">
        <v>202411</v>
      </c>
      <c r="H84" t="s">
        <v>75</v>
      </c>
      <c r="I84" t="s">
        <v>76</v>
      </c>
      <c r="J84" t="s">
        <v>77</v>
      </c>
      <c r="K84" t="s">
        <v>78</v>
      </c>
      <c r="L84" t="s">
        <v>272</v>
      </c>
      <c r="M84" t="s">
        <v>273</v>
      </c>
      <c r="N84" t="s">
        <v>389</v>
      </c>
      <c r="O84" t="s">
        <v>113</v>
      </c>
      <c r="P84" t="str">
        <f t="shared" si="5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49.09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143.91</v>
      </c>
      <c r="BM84">
        <v>21.59</v>
      </c>
      <c r="BN84">
        <v>165.5</v>
      </c>
      <c r="BO84">
        <v>165.5</v>
      </c>
      <c r="BP84" t="s">
        <v>390</v>
      </c>
      <c r="BQ84" t="s">
        <v>83</v>
      </c>
      <c r="BR84" t="s">
        <v>84</v>
      </c>
      <c r="BS84" s="3">
        <v>45335</v>
      </c>
      <c r="BT84" s="4">
        <v>0.48055555555555557</v>
      </c>
      <c r="BU84" t="s">
        <v>391</v>
      </c>
      <c r="BV84" t="s">
        <v>86</v>
      </c>
      <c r="BY84">
        <v>1200</v>
      </c>
      <c r="BZ84" t="s">
        <v>87</v>
      </c>
      <c r="CA84" t="s">
        <v>392</v>
      </c>
      <c r="CC84" t="s">
        <v>273</v>
      </c>
      <c r="CD84" s="5" t="s">
        <v>393</v>
      </c>
      <c r="CE84" t="s">
        <v>89</v>
      </c>
      <c r="CF84" s="3">
        <v>45335</v>
      </c>
      <c r="CI84">
        <v>1</v>
      </c>
      <c r="CJ84">
        <v>1</v>
      </c>
      <c r="CK84">
        <v>41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"009944389423"</f>
        <v>009944389423</v>
      </c>
      <c r="F85" s="3">
        <v>45334</v>
      </c>
      <c r="G85">
        <v>202411</v>
      </c>
      <c r="H85" t="s">
        <v>75</v>
      </c>
      <c r="I85" t="s">
        <v>76</v>
      </c>
      <c r="J85" t="s">
        <v>77</v>
      </c>
      <c r="K85" t="s">
        <v>78</v>
      </c>
      <c r="L85" t="s">
        <v>151</v>
      </c>
      <c r="M85" t="s">
        <v>152</v>
      </c>
      <c r="N85" t="s">
        <v>394</v>
      </c>
      <c r="O85" t="s">
        <v>82</v>
      </c>
      <c r="P85" t="str">
        <f t="shared" si="5"/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19.829999999999998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0.3</v>
      </c>
      <c r="BK85">
        <v>1</v>
      </c>
      <c r="BL85">
        <v>55.89</v>
      </c>
      <c r="BM85">
        <v>8.3800000000000008</v>
      </c>
      <c r="BN85">
        <v>64.27</v>
      </c>
      <c r="BO85">
        <v>64.27</v>
      </c>
      <c r="BQ85" t="s">
        <v>83</v>
      </c>
      <c r="BR85" t="s">
        <v>84</v>
      </c>
      <c r="BS85" s="3">
        <v>45335</v>
      </c>
      <c r="BT85" s="4">
        <v>0.69791666666666663</v>
      </c>
      <c r="BU85" t="s">
        <v>395</v>
      </c>
      <c r="BV85" t="s">
        <v>86</v>
      </c>
      <c r="BY85">
        <v>1600</v>
      </c>
      <c r="BZ85" t="s">
        <v>87</v>
      </c>
      <c r="CA85" t="s">
        <v>396</v>
      </c>
      <c r="CC85" t="s">
        <v>152</v>
      </c>
      <c r="CD85">
        <v>1448</v>
      </c>
      <c r="CE85" t="s">
        <v>89</v>
      </c>
      <c r="CF85" s="3">
        <v>45336</v>
      </c>
      <c r="CI85">
        <v>1</v>
      </c>
      <c r="CJ85">
        <v>1</v>
      </c>
      <c r="CK85">
        <v>32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"080011103703"</f>
        <v>080011103703</v>
      </c>
      <c r="F86" s="3">
        <v>45335</v>
      </c>
      <c r="G86">
        <v>202411</v>
      </c>
      <c r="H86" t="s">
        <v>75</v>
      </c>
      <c r="I86" t="s">
        <v>76</v>
      </c>
      <c r="J86" t="s">
        <v>197</v>
      </c>
      <c r="K86" t="s">
        <v>78</v>
      </c>
      <c r="L86" t="s">
        <v>75</v>
      </c>
      <c r="M86" t="s">
        <v>76</v>
      </c>
      <c r="N86" t="s">
        <v>131</v>
      </c>
      <c r="O86" t="s">
        <v>132</v>
      </c>
      <c r="P86" t="str">
        <f>"-                             "</f>
        <v xml:space="preserve">-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19.829999999999998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55.88</v>
      </c>
      <c r="BM86">
        <v>8.3800000000000008</v>
      </c>
      <c r="BN86">
        <v>64.260000000000005</v>
      </c>
      <c r="BO86">
        <v>64.260000000000005</v>
      </c>
      <c r="BP86" t="s">
        <v>185</v>
      </c>
      <c r="BQ86" t="s">
        <v>186</v>
      </c>
      <c r="BR86" t="s">
        <v>187</v>
      </c>
      <c r="BS86" s="3">
        <v>45336</v>
      </c>
      <c r="BT86" s="4">
        <v>0.31319444444444444</v>
      </c>
      <c r="BU86" t="s">
        <v>188</v>
      </c>
      <c r="BV86" t="s">
        <v>86</v>
      </c>
      <c r="BY86">
        <v>1200</v>
      </c>
      <c r="BZ86" t="s">
        <v>149</v>
      </c>
      <c r="CA86" t="s">
        <v>137</v>
      </c>
      <c r="CC86" t="s">
        <v>76</v>
      </c>
      <c r="CD86">
        <v>2013</v>
      </c>
      <c r="CE86" t="s">
        <v>190</v>
      </c>
      <c r="CF86" s="3">
        <v>45336</v>
      </c>
      <c r="CI86">
        <v>1</v>
      </c>
      <c r="CJ86">
        <v>1</v>
      </c>
      <c r="CK86">
        <v>22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"009940137005"</f>
        <v>009940137005</v>
      </c>
      <c r="F87" s="3">
        <v>45335</v>
      </c>
      <c r="G87">
        <v>202411</v>
      </c>
      <c r="H87" t="s">
        <v>265</v>
      </c>
      <c r="I87" t="s">
        <v>266</v>
      </c>
      <c r="J87" t="s">
        <v>267</v>
      </c>
      <c r="K87" t="s">
        <v>78</v>
      </c>
      <c r="L87" t="s">
        <v>75</v>
      </c>
      <c r="M87" t="s">
        <v>76</v>
      </c>
      <c r="N87" t="s">
        <v>131</v>
      </c>
      <c r="O87" t="s">
        <v>132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49.18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138.6</v>
      </c>
      <c r="BM87">
        <v>20.79</v>
      </c>
      <c r="BN87">
        <v>159.38999999999999</v>
      </c>
      <c r="BO87">
        <v>159.38999999999999</v>
      </c>
      <c r="BS87" s="3">
        <v>45336</v>
      </c>
      <c r="BT87" s="4">
        <v>0.30972222222222223</v>
      </c>
      <c r="BU87" t="s">
        <v>188</v>
      </c>
      <c r="BV87" t="s">
        <v>86</v>
      </c>
      <c r="BY87">
        <v>1200</v>
      </c>
      <c r="BZ87" t="s">
        <v>149</v>
      </c>
      <c r="CA87" t="s">
        <v>137</v>
      </c>
      <c r="CC87" t="s">
        <v>76</v>
      </c>
      <c r="CD87">
        <v>2013</v>
      </c>
      <c r="CE87" t="s">
        <v>89</v>
      </c>
      <c r="CF87" s="3">
        <v>45336</v>
      </c>
      <c r="CI87">
        <v>1</v>
      </c>
      <c r="CJ87">
        <v>1</v>
      </c>
      <c r="CK87">
        <v>23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"080011103659"</f>
        <v>080011103659</v>
      </c>
      <c r="F88" s="3">
        <v>45335</v>
      </c>
      <c r="G88">
        <v>202411</v>
      </c>
      <c r="H88" t="s">
        <v>182</v>
      </c>
      <c r="I88" t="s">
        <v>183</v>
      </c>
      <c r="J88" t="s">
        <v>184</v>
      </c>
      <c r="K88" t="s">
        <v>78</v>
      </c>
      <c r="L88" t="s">
        <v>75</v>
      </c>
      <c r="M88" t="s">
        <v>76</v>
      </c>
      <c r="N88" t="s">
        <v>131</v>
      </c>
      <c r="O88" t="s">
        <v>132</v>
      </c>
      <c r="P88" t="str">
        <f>"-                             "</f>
        <v xml:space="preserve">-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25.38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71.53</v>
      </c>
      <c r="BM88">
        <v>10.73</v>
      </c>
      <c r="BN88">
        <v>82.26</v>
      </c>
      <c r="BO88">
        <v>82.26</v>
      </c>
      <c r="BP88" t="s">
        <v>185</v>
      </c>
      <c r="BQ88" t="s">
        <v>186</v>
      </c>
      <c r="BR88" t="s">
        <v>187</v>
      </c>
      <c r="BS88" s="3">
        <v>45337</v>
      </c>
      <c r="BT88" s="4">
        <v>0.34652777777777777</v>
      </c>
      <c r="BU88" t="s">
        <v>188</v>
      </c>
      <c r="BV88" t="s">
        <v>90</v>
      </c>
      <c r="BW88" t="s">
        <v>198</v>
      </c>
      <c r="BX88" t="s">
        <v>189</v>
      </c>
      <c r="BY88">
        <v>1200</v>
      </c>
      <c r="BZ88" t="s">
        <v>149</v>
      </c>
      <c r="CA88" t="s">
        <v>137</v>
      </c>
      <c r="CC88" t="s">
        <v>76</v>
      </c>
      <c r="CD88">
        <v>2013</v>
      </c>
      <c r="CE88" t="s">
        <v>190</v>
      </c>
      <c r="CF88" s="3">
        <v>45337</v>
      </c>
      <c r="CI88">
        <v>1</v>
      </c>
      <c r="CJ88">
        <v>2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"080011103663"</f>
        <v>080011103663</v>
      </c>
      <c r="F89" s="3">
        <v>45335</v>
      </c>
      <c r="G89">
        <v>202411</v>
      </c>
      <c r="H89" t="s">
        <v>106</v>
      </c>
      <c r="I89" t="s">
        <v>107</v>
      </c>
      <c r="J89" t="s">
        <v>191</v>
      </c>
      <c r="K89" t="s">
        <v>78</v>
      </c>
      <c r="L89" t="s">
        <v>75</v>
      </c>
      <c r="M89" t="s">
        <v>76</v>
      </c>
      <c r="N89" t="s">
        <v>131</v>
      </c>
      <c r="O89" t="s">
        <v>132</v>
      </c>
      <c r="P89" t="str">
        <f>"-                             "</f>
        <v xml:space="preserve">-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25.38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1.2</v>
      </c>
      <c r="BK89">
        <v>1.5</v>
      </c>
      <c r="BL89">
        <v>71.53</v>
      </c>
      <c r="BM89">
        <v>10.73</v>
      </c>
      <c r="BN89">
        <v>82.26</v>
      </c>
      <c r="BO89">
        <v>82.26</v>
      </c>
      <c r="BP89" t="s">
        <v>185</v>
      </c>
      <c r="BQ89" t="s">
        <v>186</v>
      </c>
      <c r="BR89" t="s">
        <v>187</v>
      </c>
      <c r="BS89" s="3">
        <v>45336</v>
      </c>
      <c r="BT89" s="4">
        <v>0.3034722222222222</v>
      </c>
      <c r="BU89" t="s">
        <v>196</v>
      </c>
      <c r="BV89" t="s">
        <v>86</v>
      </c>
      <c r="BY89">
        <v>6000</v>
      </c>
      <c r="BZ89" t="s">
        <v>149</v>
      </c>
      <c r="CA89" t="s">
        <v>137</v>
      </c>
      <c r="CC89" t="s">
        <v>76</v>
      </c>
      <c r="CD89">
        <v>2013</v>
      </c>
      <c r="CE89" t="s">
        <v>190</v>
      </c>
      <c r="CF89" s="3">
        <v>45336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"080011103669"</f>
        <v>080011103669</v>
      </c>
      <c r="F90" s="3">
        <v>45335</v>
      </c>
      <c r="G90">
        <v>202411</v>
      </c>
      <c r="H90" t="s">
        <v>106</v>
      </c>
      <c r="I90" t="s">
        <v>107</v>
      </c>
      <c r="J90" t="s">
        <v>192</v>
      </c>
      <c r="K90" t="s">
        <v>78</v>
      </c>
      <c r="L90" t="s">
        <v>75</v>
      </c>
      <c r="M90" t="s">
        <v>76</v>
      </c>
      <c r="N90" t="s">
        <v>131</v>
      </c>
      <c r="O90" t="s">
        <v>132</v>
      </c>
      <c r="P90" t="str">
        <f>"-                             "</f>
        <v xml:space="preserve">-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25.38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1.2</v>
      </c>
      <c r="BK90">
        <v>1.5</v>
      </c>
      <c r="BL90">
        <v>71.53</v>
      </c>
      <c r="BM90">
        <v>10.73</v>
      </c>
      <c r="BN90">
        <v>82.26</v>
      </c>
      <c r="BO90">
        <v>82.26</v>
      </c>
      <c r="BP90" t="s">
        <v>185</v>
      </c>
      <c r="BQ90" t="s">
        <v>186</v>
      </c>
      <c r="BR90" t="s">
        <v>187</v>
      </c>
      <c r="BS90" s="3">
        <v>45336</v>
      </c>
      <c r="BT90" s="4">
        <v>0.3125</v>
      </c>
      <c r="BU90" t="s">
        <v>196</v>
      </c>
      <c r="BV90" t="s">
        <v>86</v>
      </c>
      <c r="BY90">
        <v>6000</v>
      </c>
      <c r="BZ90" t="s">
        <v>149</v>
      </c>
      <c r="CA90" t="s">
        <v>137</v>
      </c>
      <c r="CC90" t="s">
        <v>76</v>
      </c>
      <c r="CD90">
        <v>2013</v>
      </c>
      <c r="CE90" t="s">
        <v>190</v>
      </c>
      <c r="CF90" s="3">
        <v>45336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"080011103686"</f>
        <v>080011103686</v>
      </c>
      <c r="F91" s="3">
        <v>45335</v>
      </c>
      <c r="G91">
        <v>202411</v>
      </c>
      <c r="H91" t="s">
        <v>193</v>
      </c>
      <c r="I91" t="s">
        <v>194</v>
      </c>
      <c r="J91" t="s">
        <v>195</v>
      </c>
      <c r="K91" t="s">
        <v>78</v>
      </c>
      <c r="L91" t="s">
        <v>75</v>
      </c>
      <c r="M91" t="s">
        <v>76</v>
      </c>
      <c r="N91" t="s">
        <v>131</v>
      </c>
      <c r="O91" t="s">
        <v>132</v>
      </c>
      <c r="P91" t="str">
        <f>"-                             "</f>
        <v xml:space="preserve">-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19.829999999999998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55.88</v>
      </c>
      <c r="BM91">
        <v>8.3800000000000008</v>
      </c>
      <c r="BN91">
        <v>64.260000000000005</v>
      </c>
      <c r="BO91">
        <v>64.260000000000005</v>
      </c>
      <c r="BP91" t="s">
        <v>185</v>
      </c>
      <c r="BQ91" t="s">
        <v>186</v>
      </c>
      <c r="BR91" t="s">
        <v>187</v>
      </c>
      <c r="BS91" s="3">
        <v>45336</v>
      </c>
      <c r="BT91" s="4">
        <v>0.31597222222222221</v>
      </c>
      <c r="BU91" t="s">
        <v>188</v>
      </c>
      <c r="BV91" t="s">
        <v>86</v>
      </c>
      <c r="BY91">
        <v>1200</v>
      </c>
      <c r="BZ91" t="s">
        <v>149</v>
      </c>
      <c r="CA91" t="s">
        <v>137</v>
      </c>
      <c r="CC91" t="s">
        <v>76</v>
      </c>
      <c r="CD91">
        <v>2013</v>
      </c>
      <c r="CE91" t="s">
        <v>190</v>
      </c>
      <c r="CF91" s="3">
        <v>45336</v>
      </c>
      <c r="CI91">
        <v>1</v>
      </c>
      <c r="CJ91">
        <v>1</v>
      </c>
      <c r="CK91">
        <v>22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"009944103065"</f>
        <v>009944103065</v>
      </c>
      <c r="F92" s="3">
        <v>45335</v>
      </c>
      <c r="G92">
        <v>202411</v>
      </c>
      <c r="H92" t="s">
        <v>128</v>
      </c>
      <c r="I92" t="s">
        <v>129</v>
      </c>
      <c r="J92" t="s">
        <v>131</v>
      </c>
      <c r="K92" t="s">
        <v>78</v>
      </c>
      <c r="L92" t="s">
        <v>75</v>
      </c>
      <c r="M92" t="s">
        <v>76</v>
      </c>
      <c r="N92" t="s">
        <v>397</v>
      </c>
      <c r="O92" t="s">
        <v>132</v>
      </c>
      <c r="P92" t="str">
        <f>"031 275 6764                  "</f>
        <v xml:space="preserve">031 275 6764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25.38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0.6</v>
      </c>
      <c r="BK92">
        <v>1</v>
      </c>
      <c r="BL92">
        <v>71.53</v>
      </c>
      <c r="BM92">
        <v>10.73</v>
      </c>
      <c r="BN92">
        <v>82.26</v>
      </c>
      <c r="BO92">
        <v>82.26</v>
      </c>
      <c r="BQ92" t="s">
        <v>398</v>
      </c>
      <c r="BR92" t="s">
        <v>144</v>
      </c>
      <c r="BS92" s="3">
        <v>45336</v>
      </c>
      <c r="BT92" s="4">
        <v>0.3125</v>
      </c>
      <c r="BU92" t="s">
        <v>188</v>
      </c>
      <c r="BV92" t="s">
        <v>86</v>
      </c>
      <c r="BY92">
        <v>3000</v>
      </c>
      <c r="BZ92" t="s">
        <v>149</v>
      </c>
      <c r="CA92" t="s">
        <v>137</v>
      </c>
      <c r="CC92" t="s">
        <v>76</v>
      </c>
      <c r="CD92">
        <v>2013</v>
      </c>
      <c r="CE92" t="s">
        <v>89</v>
      </c>
      <c r="CF92" s="3">
        <v>45336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"009944103066"</f>
        <v>009944103066</v>
      </c>
      <c r="F93" s="3">
        <v>45335</v>
      </c>
      <c r="G93">
        <v>202411</v>
      </c>
      <c r="H93" t="s">
        <v>128</v>
      </c>
      <c r="I93" t="s">
        <v>129</v>
      </c>
      <c r="J93" t="s">
        <v>131</v>
      </c>
      <c r="K93" t="s">
        <v>78</v>
      </c>
      <c r="L93" t="s">
        <v>75</v>
      </c>
      <c r="M93" t="s">
        <v>76</v>
      </c>
      <c r="N93" t="s">
        <v>397</v>
      </c>
      <c r="O93" t="s">
        <v>113</v>
      </c>
      <c r="P93" t="str">
        <f>"PATSY MOOROOGAS               "</f>
        <v xml:space="preserve">PATSY MOOROOGAS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49.09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4</v>
      </c>
      <c r="BJ93">
        <v>6.4</v>
      </c>
      <c r="BK93">
        <v>7</v>
      </c>
      <c r="BL93">
        <v>143.91</v>
      </c>
      <c r="BM93">
        <v>21.59</v>
      </c>
      <c r="BN93">
        <v>165.5</v>
      </c>
      <c r="BO93">
        <v>165.5</v>
      </c>
      <c r="BQ93" t="s">
        <v>399</v>
      </c>
      <c r="BR93" t="s">
        <v>144</v>
      </c>
      <c r="BS93" s="3">
        <v>45336</v>
      </c>
      <c r="BT93" s="4">
        <v>0.31666666666666665</v>
      </c>
      <c r="BU93" t="s">
        <v>188</v>
      </c>
      <c r="BV93" t="s">
        <v>86</v>
      </c>
      <c r="BY93">
        <v>31878</v>
      </c>
      <c r="BZ93" t="s">
        <v>87</v>
      </c>
      <c r="CA93" t="s">
        <v>137</v>
      </c>
      <c r="CC93" t="s">
        <v>76</v>
      </c>
      <c r="CD93">
        <v>2190</v>
      </c>
      <c r="CE93" t="s">
        <v>89</v>
      </c>
      <c r="CF93" s="3">
        <v>45336</v>
      </c>
      <c r="CI93">
        <v>1</v>
      </c>
      <c r="CJ93">
        <v>1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"009942116142"</f>
        <v>009942116142</v>
      </c>
      <c r="F94" s="3">
        <v>45335</v>
      </c>
      <c r="G94">
        <v>202411</v>
      </c>
      <c r="H94" t="s">
        <v>91</v>
      </c>
      <c r="I94" t="s">
        <v>92</v>
      </c>
      <c r="J94" t="s">
        <v>199</v>
      </c>
      <c r="K94" t="s">
        <v>78</v>
      </c>
      <c r="L94" t="s">
        <v>75</v>
      </c>
      <c r="M94" t="s">
        <v>76</v>
      </c>
      <c r="N94" t="s">
        <v>131</v>
      </c>
      <c r="O94" t="s">
        <v>132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25.38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0.9</v>
      </c>
      <c r="BK94">
        <v>1</v>
      </c>
      <c r="BL94">
        <v>71.53</v>
      </c>
      <c r="BM94">
        <v>10.73</v>
      </c>
      <c r="BN94">
        <v>82.26</v>
      </c>
      <c r="BO94">
        <v>82.26</v>
      </c>
      <c r="BR94" t="s">
        <v>202</v>
      </c>
      <c r="BS94" s="3">
        <v>45336</v>
      </c>
      <c r="BT94" s="4">
        <v>0.30624999999999997</v>
      </c>
      <c r="BU94" t="s">
        <v>188</v>
      </c>
      <c r="BV94" t="s">
        <v>86</v>
      </c>
      <c r="BY94">
        <v>4497.4799999999996</v>
      </c>
      <c r="BZ94" t="s">
        <v>149</v>
      </c>
      <c r="CA94" t="s">
        <v>137</v>
      </c>
      <c r="CC94" t="s">
        <v>76</v>
      </c>
      <c r="CD94">
        <v>2013</v>
      </c>
      <c r="CE94" t="s">
        <v>89</v>
      </c>
      <c r="CF94" s="3">
        <v>45336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"009944389413"</f>
        <v>009944389413</v>
      </c>
      <c r="F95" s="3">
        <v>45335</v>
      </c>
      <c r="G95">
        <v>202411</v>
      </c>
      <c r="H95" t="s">
        <v>75</v>
      </c>
      <c r="I95" t="s">
        <v>76</v>
      </c>
      <c r="J95" t="s">
        <v>77</v>
      </c>
      <c r="K95" t="s">
        <v>78</v>
      </c>
      <c r="L95" t="s">
        <v>110</v>
      </c>
      <c r="M95" t="s">
        <v>111</v>
      </c>
      <c r="N95" t="s">
        <v>400</v>
      </c>
      <c r="O95" t="s">
        <v>82</v>
      </c>
      <c r="P95" t="str">
        <f t="shared" ref="P95:P100" si="6"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47.6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134.13999999999999</v>
      </c>
      <c r="BM95">
        <v>20.12</v>
      </c>
      <c r="BN95">
        <v>154.26</v>
      </c>
      <c r="BO95">
        <v>154.26</v>
      </c>
      <c r="BQ95" t="s">
        <v>83</v>
      </c>
      <c r="BR95" t="s">
        <v>84</v>
      </c>
      <c r="BS95" s="3">
        <v>45336</v>
      </c>
      <c r="BT95" s="4">
        <v>0.41041666666666665</v>
      </c>
      <c r="BU95" t="s">
        <v>168</v>
      </c>
      <c r="BV95" t="s">
        <v>86</v>
      </c>
      <c r="BY95">
        <v>1200</v>
      </c>
      <c r="BZ95" t="s">
        <v>87</v>
      </c>
      <c r="CA95" t="s">
        <v>401</v>
      </c>
      <c r="CC95" t="s">
        <v>111</v>
      </c>
      <c r="CD95">
        <v>3610</v>
      </c>
      <c r="CE95" t="s">
        <v>89</v>
      </c>
      <c r="CF95" s="3">
        <v>45337</v>
      </c>
      <c r="CI95">
        <v>1</v>
      </c>
      <c r="CJ95">
        <v>1</v>
      </c>
      <c r="CK95">
        <v>31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"009944389414"</f>
        <v>009944389414</v>
      </c>
      <c r="F96" s="3">
        <v>45335</v>
      </c>
      <c r="G96">
        <v>202411</v>
      </c>
      <c r="H96" t="s">
        <v>75</v>
      </c>
      <c r="I96" t="s">
        <v>76</v>
      </c>
      <c r="J96" t="s">
        <v>77</v>
      </c>
      <c r="K96" t="s">
        <v>78</v>
      </c>
      <c r="L96" t="s">
        <v>402</v>
      </c>
      <c r="M96" t="s">
        <v>402</v>
      </c>
      <c r="N96" t="s">
        <v>403</v>
      </c>
      <c r="O96" t="s">
        <v>132</v>
      </c>
      <c r="P96" t="str">
        <f t="shared" si="6"/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82.49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15.9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3.3</v>
      </c>
      <c r="BK96">
        <v>3.5</v>
      </c>
      <c r="BL96">
        <v>248.38</v>
      </c>
      <c r="BM96">
        <v>37.26</v>
      </c>
      <c r="BN96">
        <v>285.64</v>
      </c>
      <c r="BO96">
        <v>285.64</v>
      </c>
      <c r="BQ96" t="s">
        <v>404</v>
      </c>
      <c r="BR96" t="s">
        <v>84</v>
      </c>
      <c r="BS96" s="3">
        <v>45336</v>
      </c>
      <c r="BT96" s="4">
        <v>0.43472222222222223</v>
      </c>
      <c r="BU96" t="s">
        <v>405</v>
      </c>
      <c r="BV96" t="s">
        <v>86</v>
      </c>
      <c r="BY96">
        <v>16271.52</v>
      </c>
      <c r="BZ96" t="s">
        <v>165</v>
      </c>
      <c r="CA96" t="s">
        <v>326</v>
      </c>
      <c r="CC96" t="s">
        <v>402</v>
      </c>
      <c r="CD96">
        <v>1053</v>
      </c>
      <c r="CE96" t="s">
        <v>89</v>
      </c>
      <c r="CF96" s="3">
        <v>45336</v>
      </c>
      <c r="CI96">
        <v>1</v>
      </c>
      <c r="CJ96">
        <v>1</v>
      </c>
      <c r="CK96">
        <v>23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"009944389418"</f>
        <v>009944389418</v>
      </c>
      <c r="F97" s="3">
        <v>45335</v>
      </c>
      <c r="G97">
        <v>202411</v>
      </c>
      <c r="H97" t="s">
        <v>75</v>
      </c>
      <c r="I97" t="s">
        <v>76</v>
      </c>
      <c r="J97" t="s">
        <v>77</v>
      </c>
      <c r="K97" t="s">
        <v>78</v>
      </c>
      <c r="L97" t="s">
        <v>406</v>
      </c>
      <c r="M97" t="s">
        <v>407</v>
      </c>
      <c r="N97" t="s">
        <v>408</v>
      </c>
      <c r="O97" t="s">
        <v>132</v>
      </c>
      <c r="P97" t="str">
        <f t="shared" si="6"/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115.81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1.6</v>
      </c>
      <c r="BJ97">
        <v>4.5999999999999996</v>
      </c>
      <c r="BK97">
        <v>5</v>
      </c>
      <c r="BL97">
        <v>326.37</v>
      </c>
      <c r="BM97">
        <v>48.96</v>
      </c>
      <c r="BN97">
        <v>375.33</v>
      </c>
      <c r="BO97">
        <v>375.33</v>
      </c>
      <c r="BQ97" t="s">
        <v>83</v>
      </c>
      <c r="BR97" t="s">
        <v>84</v>
      </c>
      <c r="BS97" s="3">
        <v>45336</v>
      </c>
      <c r="BT97" s="4">
        <v>0.43055555555555558</v>
      </c>
      <c r="BU97" t="s">
        <v>409</v>
      </c>
      <c r="BV97" t="s">
        <v>86</v>
      </c>
      <c r="BY97">
        <v>23002.25</v>
      </c>
      <c r="BZ97" t="s">
        <v>149</v>
      </c>
      <c r="CC97" t="s">
        <v>407</v>
      </c>
      <c r="CD97">
        <v>6510</v>
      </c>
      <c r="CE97" t="s">
        <v>89</v>
      </c>
      <c r="CF97" s="3">
        <v>45336</v>
      </c>
      <c r="CI97">
        <v>1</v>
      </c>
      <c r="CJ97">
        <v>1</v>
      </c>
      <c r="CK97">
        <v>23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"009944389415"</f>
        <v>009944389415</v>
      </c>
      <c r="F98" s="3">
        <v>45335</v>
      </c>
      <c r="G98">
        <v>202411</v>
      </c>
      <c r="H98" t="s">
        <v>75</v>
      </c>
      <c r="I98" t="s">
        <v>76</v>
      </c>
      <c r="J98" t="s">
        <v>77</v>
      </c>
      <c r="K98" t="s">
        <v>78</v>
      </c>
      <c r="L98" t="s">
        <v>75</v>
      </c>
      <c r="M98" t="s">
        <v>76</v>
      </c>
      <c r="N98" t="s">
        <v>410</v>
      </c>
      <c r="O98" t="s">
        <v>132</v>
      </c>
      <c r="P98" t="str">
        <f t="shared" si="6"/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19.829999999999998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1.8</v>
      </c>
      <c r="BK98">
        <v>2</v>
      </c>
      <c r="BL98">
        <v>55.88</v>
      </c>
      <c r="BM98">
        <v>8.3800000000000008</v>
      </c>
      <c r="BN98">
        <v>64.260000000000005</v>
      </c>
      <c r="BO98">
        <v>64.260000000000005</v>
      </c>
      <c r="BQ98" t="s">
        <v>83</v>
      </c>
      <c r="BR98" t="s">
        <v>84</v>
      </c>
      <c r="BS98" s="3">
        <v>45336</v>
      </c>
      <c r="BT98" s="4">
        <v>0.4375</v>
      </c>
      <c r="BU98" t="s">
        <v>411</v>
      </c>
      <c r="BV98" t="s">
        <v>86</v>
      </c>
      <c r="BY98">
        <v>9086</v>
      </c>
      <c r="BZ98" t="s">
        <v>149</v>
      </c>
      <c r="CC98" t="s">
        <v>76</v>
      </c>
      <c r="CD98">
        <v>2040</v>
      </c>
      <c r="CE98" t="s">
        <v>89</v>
      </c>
      <c r="CF98" s="3">
        <v>45336</v>
      </c>
      <c r="CI98">
        <v>1</v>
      </c>
      <c r="CJ98">
        <v>1</v>
      </c>
      <c r="CK98">
        <v>22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"009943453076"</f>
        <v>009943453076</v>
      </c>
      <c r="F99" s="3">
        <v>45335</v>
      </c>
      <c r="G99">
        <v>202411</v>
      </c>
      <c r="H99" t="s">
        <v>246</v>
      </c>
      <c r="I99" t="s">
        <v>247</v>
      </c>
      <c r="J99" t="s">
        <v>261</v>
      </c>
      <c r="K99" t="s">
        <v>78</v>
      </c>
      <c r="L99" t="s">
        <v>75</v>
      </c>
      <c r="M99" t="s">
        <v>76</v>
      </c>
      <c r="N99" t="s">
        <v>131</v>
      </c>
      <c r="O99" t="s">
        <v>132</v>
      </c>
      <c r="P99" t="str">
        <f t="shared" si="6"/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19.829999999999998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55.88</v>
      </c>
      <c r="BM99">
        <v>8.3800000000000008</v>
      </c>
      <c r="BN99">
        <v>64.260000000000005</v>
      </c>
      <c r="BO99">
        <v>64.260000000000005</v>
      </c>
      <c r="BQ99" t="s">
        <v>259</v>
      </c>
      <c r="BR99" t="s">
        <v>253</v>
      </c>
      <c r="BS99" s="3">
        <v>45336</v>
      </c>
      <c r="BT99" s="4">
        <v>0.31111111111111112</v>
      </c>
      <c r="BU99" t="s">
        <v>188</v>
      </c>
      <c r="BV99" t="s">
        <v>86</v>
      </c>
      <c r="BY99">
        <v>1200</v>
      </c>
      <c r="BZ99" t="s">
        <v>149</v>
      </c>
      <c r="CA99" t="s">
        <v>137</v>
      </c>
      <c r="CC99" t="s">
        <v>76</v>
      </c>
      <c r="CD99">
        <v>2013</v>
      </c>
      <c r="CE99" t="s">
        <v>89</v>
      </c>
      <c r="CF99" s="3">
        <v>45336</v>
      </c>
      <c r="CI99">
        <v>1</v>
      </c>
      <c r="CJ99">
        <v>1</v>
      </c>
      <c r="CK99">
        <v>22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"009943880520"</f>
        <v>009943880520</v>
      </c>
      <c r="F100" s="3">
        <v>45335</v>
      </c>
      <c r="G100">
        <v>202411</v>
      </c>
      <c r="H100" t="s">
        <v>75</v>
      </c>
      <c r="I100" t="s">
        <v>76</v>
      </c>
      <c r="J100" t="s">
        <v>254</v>
      </c>
      <c r="K100" t="s">
        <v>78</v>
      </c>
      <c r="L100" t="s">
        <v>75</v>
      </c>
      <c r="M100" t="s">
        <v>76</v>
      </c>
      <c r="N100" t="s">
        <v>131</v>
      </c>
      <c r="O100" t="s">
        <v>132</v>
      </c>
      <c r="P100" t="str">
        <f t="shared" si="6"/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19.829999999999998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55.88</v>
      </c>
      <c r="BM100">
        <v>8.3800000000000008</v>
      </c>
      <c r="BN100">
        <v>64.260000000000005</v>
      </c>
      <c r="BO100">
        <v>64.260000000000005</v>
      </c>
      <c r="BQ100" t="s">
        <v>186</v>
      </c>
      <c r="BR100" t="s">
        <v>255</v>
      </c>
      <c r="BS100" s="3">
        <v>45336</v>
      </c>
      <c r="BT100" s="4">
        <v>0.31111111111111112</v>
      </c>
      <c r="BU100" t="s">
        <v>188</v>
      </c>
      <c r="BV100" t="s">
        <v>86</v>
      </c>
      <c r="BY100">
        <v>1200</v>
      </c>
      <c r="BZ100" t="s">
        <v>149</v>
      </c>
      <c r="CA100" t="s">
        <v>137</v>
      </c>
      <c r="CC100" t="s">
        <v>76</v>
      </c>
      <c r="CD100">
        <v>2013</v>
      </c>
      <c r="CE100" t="s">
        <v>89</v>
      </c>
      <c r="CF100" s="3">
        <v>45336</v>
      </c>
      <c r="CI100">
        <v>1</v>
      </c>
      <c r="CJ100">
        <v>1</v>
      </c>
      <c r="CK100">
        <v>22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"009944167827"</f>
        <v>009944167827</v>
      </c>
      <c r="F101" s="3">
        <v>45335</v>
      </c>
      <c r="G101">
        <v>202411</v>
      </c>
      <c r="H101" t="s">
        <v>75</v>
      </c>
      <c r="I101" t="s">
        <v>76</v>
      </c>
      <c r="J101" t="s">
        <v>252</v>
      </c>
      <c r="K101" t="s">
        <v>78</v>
      </c>
      <c r="L101" t="s">
        <v>75</v>
      </c>
      <c r="M101" t="s">
        <v>76</v>
      </c>
      <c r="N101" t="s">
        <v>131</v>
      </c>
      <c r="O101" t="s">
        <v>132</v>
      </c>
      <c r="P101" t="str">
        <f>"..                            "</f>
        <v xml:space="preserve">..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19.829999999999998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55.88</v>
      </c>
      <c r="BM101">
        <v>8.3800000000000008</v>
      </c>
      <c r="BN101">
        <v>64.260000000000005</v>
      </c>
      <c r="BO101">
        <v>64.260000000000005</v>
      </c>
      <c r="BQ101" t="s">
        <v>186</v>
      </c>
      <c r="BR101" t="s">
        <v>253</v>
      </c>
      <c r="BS101" s="3">
        <v>45336</v>
      </c>
      <c r="BT101" s="4">
        <v>0.30277777777777776</v>
      </c>
      <c r="BU101" t="s">
        <v>188</v>
      </c>
      <c r="BV101" t="s">
        <v>86</v>
      </c>
      <c r="BY101">
        <v>1200</v>
      </c>
      <c r="BZ101" t="s">
        <v>149</v>
      </c>
      <c r="CA101" t="s">
        <v>137</v>
      </c>
      <c r="CC101" t="s">
        <v>76</v>
      </c>
      <c r="CD101">
        <v>2013</v>
      </c>
      <c r="CE101" t="s">
        <v>89</v>
      </c>
      <c r="CF101" s="3">
        <v>45336</v>
      </c>
      <c r="CI101">
        <v>1</v>
      </c>
      <c r="CJ101">
        <v>1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"009942840050"</f>
        <v>009942840050</v>
      </c>
      <c r="F102" s="3">
        <v>45335</v>
      </c>
      <c r="G102">
        <v>202411</v>
      </c>
      <c r="H102" t="s">
        <v>256</v>
      </c>
      <c r="I102" t="s">
        <v>257</v>
      </c>
      <c r="J102" t="s">
        <v>258</v>
      </c>
      <c r="K102" t="s">
        <v>78</v>
      </c>
      <c r="L102" t="s">
        <v>75</v>
      </c>
      <c r="M102" t="s">
        <v>76</v>
      </c>
      <c r="N102" t="s">
        <v>131</v>
      </c>
      <c r="O102" t="s">
        <v>132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19.829999999999998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55.88</v>
      </c>
      <c r="BM102">
        <v>8.3800000000000008</v>
      </c>
      <c r="BN102">
        <v>64.260000000000005</v>
      </c>
      <c r="BO102">
        <v>64.260000000000005</v>
      </c>
      <c r="BQ102" t="s">
        <v>259</v>
      </c>
      <c r="BR102" t="s">
        <v>260</v>
      </c>
      <c r="BS102" s="3">
        <v>45336</v>
      </c>
      <c r="BT102" s="4">
        <v>0.3125</v>
      </c>
      <c r="BU102" t="s">
        <v>188</v>
      </c>
      <c r="BV102" t="s">
        <v>86</v>
      </c>
      <c r="BY102">
        <v>1200</v>
      </c>
      <c r="BZ102" t="s">
        <v>149</v>
      </c>
      <c r="CA102" t="s">
        <v>137</v>
      </c>
      <c r="CC102" t="s">
        <v>76</v>
      </c>
      <c r="CD102">
        <v>2013</v>
      </c>
      <c r="CE102" t="s">
        <v>89</v>
      </c>
      <c r="CF102" s="3">
        <v>45336</v>
      </c>
      <c r="CI102">
        <v>1</v>
      </c>
      <c r="CJ102">
        <v>1</v>
      </c>
      <c r="CK102">
        <v>22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"009942856778"</f>
        <v>009942856778</v>
      </c>
      <c r="F103" s="3">
        <v>45335</v>
      </c>
      <c r="G103">
        <v>202411</v>
      </c>
      <c r="H103" t="s">
        <v>123</v>
      </c>
      <c r="I103" t="s">
        <v>124</v>
      </c>
      <c r="J103" t="s">
        <v>269</v>
      </c>
      <c r="K103" t="s">
        <v>78</v>
      </c>
      <c r="L103" t="s">
        <v>75</v>
      </c>
      <c r="M103" t="s">
        <v>76</v>
      </c>
      <c r="N103" t="s">
        <v>131</v>
      </c>
      <c r="O103" t="s">
        <v>132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19.829999999999998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55.88</v>
      </c>
      <c r="BM103">
        <v>8.3800000000000008</v>
      </c>
      <c r="BN103">
        <v>64.260000000000005</v>
      </c>
      <c r="BO103">
        <v>64.260000000000005</v>
      </c>
      <c r="BQ103" t="s">
        <v>412</v>
      </c>
      <c r="BR103" t="s">
        <v>270</v>
      </c>
      <c r="BS103" s="3">
        <v>45336</v>
      </c>
      <c r="BT103" s="4">
        <v>0.30208333333333331</v>
      </c>
      <c r="BU103" t="s">
        <v>188</v>
      </c>
      <c r="BV103" t="s">
        <v>86</v>
      </c>
      <c r="BY103">
        <v>1200</v>
      </c>
      <c r="BZ103" t="s">
        <v>149</v>
      </c>
      <c r="CA103" t="s">
        <v>137</v>
      </c>
      <c r="CC103" t="s">
        <v>76</v>
      </c>
      <c r="CD103">
        <v>2013</v>
      </c>
      <c r="CE103" t="s">
        <v>89</v>
      </c>
      <c r="CF103" s="3">
        <v>45336</v>
      </c>
      <c r="CI103">
        <v>1</v>
      </c>
      <c r="CJ103">
        <v>1</v>
      </c>
      <c r="CK103">
        <v>22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"009944027646"</f>
        <v>009944027646</v>
      </c>
      <c r="F104" s="3">
        <v>45335</v>
      </c>
      <c r="G104">
        <v>202411</v>
      </c>
      <c r="H104" t="s">
        <v>223</v>
      </c>
      <c r="I104" t="s">
        <v>224</v>
      </c>
      <c r="J104" t="s">
        <v>413</v>
      </c>
      <c r="K104" t="s">
        <v>78</v>
      </c>
      <c r="L104" t="s">
        <v>75</v>
      </c>
      <c r="M104" t="s">
        <v>76</v>
      </c>
      <c r="N104" t="s">
        <v>131</v>
      </c>
      <c r="O104" t="s">
        <v>132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19.829999999999998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55.88</v>
      </c>
      <c r="BM104">
        <v>8.3800000000000008</v>
      </c>
      <c r="BN104">
        <v>64.260000000000005</v>
      </c>
      <c r="BO104">
        <v>64.260000000000005</v>
      </c>
      <c r="BQ104" t="s">
        <v>186</v>
      </c>
      <c r="BR104" t="s">
        <v>253</v>
      </c>
      <c r="BS104" s="3">
        <v>45336</v>
      </c>
      <c r="BT104" s="4">
        <v>0.30902777777777779</v>
      </c>
      <c r="BU104" t="s">
        <v>188</v>
      </c>
      <c r="BV104" t="s">
        <v>86</v>
      </c>
      <c r="BY104">
        <v>1200</v>
      </c>
      <c r="BZ104" t="s">
        <v>149</v>
      </c>
      <c r="CA104" t="s">
        <v>137</v>
      </c>
      <c r="CC104" t="s">
        <v>76</v>
      </c>
      <c r="CD104">
        <v>2013</v>
      </c>
      <c r="CE104" t="s">
        <v>89</v>
      </c>
      <c r="CF104" s="3">
        <v>45336</v>
      </c>
      <c r="CI104">
        <v>1</v>
      </c>
      <c r="CJ104">
        <v>1</v>
      </c>
      <c r="CK104">
        <v>22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"009944162433"</f>
        <v>009944162433</v>
      </c>
      <c r="F105" s="3">
        <v>45335</v>
      </c>
      <c r="G105">
        <v>202411</v>
      </c>
      <c r="H105" t="s">
        <v>75</v>
      </c>
      <c r="I105" t="s">
        <v>76</v>
      </c>
      <c r="J105" t="s">
        <v>263</v>
      </c>
      <c r="K105" t="s">
        <v>78</v>
      </c>
      <c r="L105" t="s">
        <v>75</v>
      </c>
      <c r="M105" t="s">
        <v>76</v>
      </c>
      <c r="N105" t="s">
        <v>131</v>
      </c>
      <c r="O105" t="s">
        <v>132</v>
      </c>
      <c r="P105" t="str">
        <f>"..                            "</f>
        <v xml:space="preserve">..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19.829999999999998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55.88</v>
      </c>
      <c r="BM105">
        <v>8.3800000000000008</v>
      </c>
      <c r="BN105">
        <v>64.260000000000005</v>
      </c>
      <c r="BO105">
        <v>64.260000000000005</v>
      </c>
      <c r="BQ105" t="s">
        <v>186</v>
      </c>
      <c r="BR105" t="s">
        <v>264</v>
      </c>
      <c r="BS105" s="3">
        <v>45336</v>
      </c>
      <c r="BT105" s="4">
        <v>0.3125</v>
      </c>
      <c r="BU105" t="s">
        <v>188</v>
      </c>
      <c r="BV105" t="s">
        <v>86</v>
      </c>
      <c r="BY105">
        <v>1200</v>
      </c>
      <c r="BZ105" t="s">
        <v>149</v>
      </c>
      <c r="CA105" t="s">
        <v>137</v>
      </c>
      <c r="CC105" t="s">
        <v>76</v>
      </c>
      <c r="CD105">
        <v>2013</v>
      </c>
      <c r="CE105" t="s">
        <v>89</v>
      </c>
      <c r="CF105" s="3">
        <v>45336</v>
      </c>
      <c r="CI105">
        <v>1</v>
      </c>
      <c r="CJ105">
        <v>1</v>
      </c>
      <c r="CK105">
        <v>22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"080011105112"</f>
        <v>080011105112</v>
      </c>
      <c r="F106" s="3">
        <v>45336</v>
      </c>
      <c r="G106">
        <v>202411</v>
      </c>
      <c r="H106" t="s">
        <v>128</v>
      </c>
      <c r="I106" t="s">
        <v>129</v>
      </c>
      <c r="J106" t="s">
        <v>271</v>
      </c>
      <c r="K106" t="s">
        <v>78</v>
      </c>
      <c r="L106" t="s">
        <v>75</v>
      </c>
      <c r="M106" t="s">
        <v>76</v>
      </c>
      <c r="N106" t="s">
        <v>131</v>
      </c>
      <c r="O106" t="s">
        <v>132</v>
      </c>
      <c r="P106" t="str">
        <f>"-                             "</f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25.38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1.2</v>
      </c>
      <c r="BK106">
        <v>1.5</v>
      </c>
      <c r="BL106">
        <v>71.53</v>
      </c>
      <c r="BM106">
        <v>10.73</v>
      </c>
      <c r="BN106">
        <v>82.26</v>
      </c>
      <c r="BO106">
        <v>82.26</v>
      </c>
      <c r="BP106" t="s">
        <v>185</v>
      </c>
      <c r="BQ106" t="s">
        <v>186</v>
      </c>
      <c r="BR106" t="s">
        <v>187</v>
      </c>
      <c r="BS106" s="3">
        <v>45337</v>
      </c>
      <c r="BT106" s="4">
        <v>0.34513888888888888</v>
      </c>
      <c r="BU106" t="s">
        <v>196</v>
      </c>
      <c r="BV106" t="s">
        <v>86</v>
      </c>
      <c r="BY106">
        <v>6000</v>
      </c>
      <c r="BZ106" t="s">
        <v>149</v>
      </c>
      <c r="CA106" t="s">
        <v>137</v>
      </c>
      <c r="CC106" t="s">
        <v>76</v>
      </c>
      <c r="CD106">
        <v>2013</v>
      </c>
      <c r="CE106" t="s">
        <v>190</v>
      </c>
      <c r="CF106" s="3">
        <v>45337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"009944376358"</f>
        <v>009944376358</v>
      </c>
      <c r="F107" s="3">
        <v>45336</v>
      </c>
      <c r="G107">
        <v>202411</v>
      </c>
      <c r="H107" t="s">
        <v>277</v>
      </c>
      <c r="I107" t="s">
        <v>278</v>
      </c>
      <c r="J107" t="s">
        <v>279</v>
      </c>
      <c r="K107" t="s">
        <v>78</v>
      </c>
      <c r="L107" t="s">
        <v>75</v>
      </c>
      <c r="M107" t="s">
        <v>76</v>
      </c>
      <c r="N107" t="s">
        <v>414</v>
      </c>
      <c r="O107" t="s">
        <v>132</v>
      </c>
      <c r="P107" t="str">
        <f>"JNX 290 584 8055              "</f>
        <v xml:space="preserve">JNX 290 584 8055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49.18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138.6</v>
      </c>
      <c r="BM107">
        <v>20.79</v>
      </c>
      <c r="BN107">
        <v>159.38999999999999</v>
      </c>
      <c r="BO107">
        <v>159.38999999999999</v>
      </c>
      <c r="BQ107" t="s">
        <v>259</v>
      </c>
      <c r="BR107" t="s">
        <v>281</v>
      </c>
      <c r="BS107" s="3">
        <v>45337</v>
      </c>
      <c r="BT107" s="4">
        <v>0.34513888888888888</v>
      </c>
      <c r="BU107" t="s">
        <v>188</v>
      </c>
      <c r="BV107" t="s">
        <v>86</v>
      </c>
      <c r="BY107">
        <v>1200</v>
      </c>
      <c r="BZ107" t="s">
        <v>149</v>
      </c>
      <c r="CA107" t="s">
        <v>137</v>
      </c>
      <c r="CC107" t="s">
        <v>76</v>
      </c>
      <c r="CD107">
        <v>2013</v>
      </c>
      <c r="CE107" t="s">
        <v>89</v>
      </c>
      <c r="CF107" s="3">
        <v>45337</v>
      </c>
      <c r="CI107">
        <v>1</v>
      </c>
      <c r="CJ107">
        <v>1</v>
      </c>
      <c r="CK107">
        <v>23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"080011105126"</f>
        <v>080011105126</v>
      </c>
      <c r="F108" s="3">
        <v>45336</v>
      </c>
      <c r="G108">
        <v>202411</v>
      </c>
      <c r="H108" t="s">
        <v>272</v>
      </c>
      <c r="I108" t="s">
        <v>273</v>
      </c>
      <c r="J108" t="s">
        <v>274</v>
      </c>
      <c r="K108" t="s">
        <v>78</v>
      </c>
      <c r="L108" t="s">
        <v>75</v>
      </c>
      <c r="M108" t="s">
        <v>76</v>
      </c>
      <c r="N108" t="s">
        <v>131</v>
      </c>
      <c r="O108" t="s">
        <v>132</v>
      </c>
      <c r="P108" t="str">
        <f>"-                             "</f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25.38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1.2</v>
      </c>
      <c r="BK108">
        <v>1.5</v>
      </c>
      <c r="BL108">
        <v>71.53</v>
      </c>
      <c r="BM108">
        <v>10.73</v>
      </c>
      <c r="BN108">
        <v>82.26</v>
      </c>
      <c r="BO108">
        <v>82.26</v>
      </c>
      <c r="BP108" t="s">
        <v>185</v>
      </c>
      <c r="BQ108" t="s">
        <v>186</v>
      </c>
      <c r="BR108" t="s">
        <v>187</v>
      </c>
      <c r="BS108" s="3">
        <v>45337</v>
      </c>
      <c r="BT108" s="4">
        <v>0.34513888888888888</v>
      </c>
      <c r="BU108" t="s">
        <v>188</v>
      </c>
      <c r="BV108" t="s">
        <v>86</v>
      </c>
      <c r="BY108">
        <v>6000</v>
      </c>
      <c r="BZ108" t="s">
        <v>149</v>
      </c>
      <c r="CA108" t="s">
        <v>137</v>
      </c>
      <c r="CC108" t="s">
        <v>76</v>
      </c>
      <c r="CD108">
        <v>2013</v>
      </c>
      <c r="CE108" t="s">
        <v>190</v>
      </c>
      <c r="CF108" s="3">
        <v>45337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"080011105129"</f>
        <v>080011105129</v>
      </c>
      <c r="F109" s="3">
        <v>45336</v>
      </c>
      <c r="G109">
        <v>202411</v>
      </c>
      <c r="H109" t="s">
        <v>272</v>
      </c>
      <c r="I109" t="s">
        <v>273</v>
      </c>
      <c r="J109" t="s">
        <v>275</v>
      </c>
      <c r="K109" t="s">
        <v>78</v>
      </c>
      <c r="L109" t="s">
        <v>75</v>
      </c>
      <c r="M109" t="s">
        <v>76</v>
      </c>
      <c r="N109" t="s">
        <v>131</v>
      </c>
      <c r="O109" t="s">
        <v>132</v>
      </c>
      <c r="P109" t="str">
        <f>"-                             "</f>
        <v xml:space="preserve">-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25.38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1.2</v>
      </c>
      <c r="BK109">
        <v>1.5</v>
      </c>
      <c r="BL109">
        <v>71.53</v>
      </c>
      <c r="BM109">
        <v>10.73</v>
      </c>
      <c r="BN109">
        <v>82.26</v>
      </c>
      <c r="BO109">
        <v>82.26</v>
      </c>
      <c r="BP109" t="s">
        <v>185</v>
      </c>
      <c r="BQ109" t="s">
        <v>186</v>
      </c>
      <c r="BR109" t="s">
        <v>187</v>
      </c>
      <c r="BS109" s="3">
        <v>45337</v>
      </c>
      <c r="BT109" s="4">
        <v>0.34652777777777777</v>
      </c>
      <c r="BU109" t="s">
        <v>188</v>
      </c>
      <c r="BV109" t="s">
        <v>86</v>
      </c>
      <c r="BY109">
        <v>6000</v>
      </c>
      <c r="BZ109" t="s">
        <v>149</v>
      </c>
      <c r="CA109" t="s">
        <v>137</v>
      </c>
      <c r="CC109" t="s">
        <v>76</v>
      </c>
      <c r="CD109">
        <v>2013</v>
      </c>
      <c r="CE109" t="s">
        <v>190</v>
      </c>
      <c r="CF109" s="3">
        <v>45337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"080011105131"</f>
        <v>080011105131</v>
      </c>
      <c r="F110" s="3">
        <v>45336</v>
      </c>
      <c r="G110">
        <v>202411</v>
      </c>
      <c r="H110" t="s">
        <v>98</v>
      </c>
      <c r="I110" t="s">
        <v>99</v>
      </c>
      <c r="J110" t="s">
        <v>276</v>
      </c>
      <c r="K110" t="s">
        <v>78</v>
      </c>
      <c r="L110" t="s">
        <v>75</v>
      </c>
      <c r="M110" t="s">
        <v>76</v>
      </c>
      <c r="N110" t="s">
        <v>131</v>
      </c>
      <c r="O110" t="s">
        <v>132</v>
      </c>
      <c r="P110" t="str">
        <f>"-                             "</f>
        <v xml:space="preserve">-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25.38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71.53</v>
      </c>
      <c r="BM110">
        <v>10.73</v>
      </c>
      <c r="BN110">
        <v>82.26</v>
      </c>
      <c r="BO110">
        <v>82.26</v>
      </c>
      <c r="BP110" t="s">
        <v>185</v>
      </c>
      <c r="BQ110" t="s">
        <v>186</v>
      </c>
      <c r="BR110" t="s">
        <v>187</v>
      </c>
      <c r="BS110" s="3">
        <v>45337</v>
      </c>
      <c r="BT110" s="4">
        <v>0.34513888888888888</v>
      </c>
      <c r="BU110" t="s">
        <v>196</v>
      </c>
      <c r="BV110" t="s">
        <v>86</v>
      </c>
      <c r="BY110">
        <v>1200</v>
      </c>
      <c r="BZ110" t="s">
        <v>149</v>
      </c>
      <c r="CA110" t="s">
        <v>137</v>
      </c>
      <c r="CC110" t="s">
        <v>76</v>
      </c>
      <c r="CD110">
        <v>2013</v>
      </c>
      <c r="CE110" t="s">
        <v>190</v>
      </c>
      <c r="CF110" s="3">
        <v>45337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"080011105144"</f>
        <v>080011105144</v>
      </c>
      <c r="F111" s="3">
        <v>45336</v>
      </c>
      <c r="G111">
        <v>202411</v>
      </c>
      <c r="H111" t="s">
        <v>91</v>
      </c>
      <c r="I111" t="s">
        <v>92</v>
      </c>
      <c r="J111" t="s">
        <v>415</v>
      </c>
      <c r="K111" t="s">
        <v>78</v>
      </c>
      <c r="L111" t="s">
        <v>75</v>
      </c>
      <c r="M111" t="s">
        <v>76</v>
      </c>
      <c r="N111" t="s">
        <v>131</v>
      </c>
      <c r="O111" t="s">
        <v>132</v>
      </c>
      <c r="P111" t="str">
        <f>"-                             "</f>
        <v xml:space="preserve">-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25.38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0.8</v>
      </c>
      <c r="BK111">
        <v>1</v>
      </c>
      <c r="BL111">
        <v>71.53</v>
      </c>
      <c r="BM111">
        <v>10.73</v>
      </c>
      <c r="BN111">
        <v>82.26</v>
      </c>
      <c r="BO111">
        <v>82.26</v>
      </c>
      <c r="BP111" t="s">
        <v>185</v>
      </c>
      <c r="BQ111" t="s">
        <v>186</v>
      </c>
      <c r="BR111" t="s">
        <v>187</v>
      </c>
      <c r="BS111" s="3">
        <v>45337</v>
      </c>
      <c r="BT111" s="4">
        <v>0.34722222222222227</v>
      </c>
      <c r="BU111" t="s">
        <v>196</v>
      </c>
      <c r="BV111" t="s">
        <v>86</v>
      </c>
      <c r="BY111">
        <v>3823.82</v>
      </c>
      <c r="BZ111" t="s">
        <v>149</v>
      </c>
      <c r="CA111" t="s">
        <v>137</v>
      </c>
      <c r="CC111" t="s">
        <v>76</v>
      </c>
      <c r="CD111">
        <v>2013</v>
      </c>
      <c r="CE111" t="s">
        <v>190</v>
      </c>
      <c r="CF111" s="3">
        <v>45337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"009944389411"</f>
        <v>009944389411</v>
      </c>
      <c r="F112" s="3">
        <v>45336</v>
      </c>
      <c r="G112">
        <v>202411</v>
      </c>
      <c r="H112" t="s">
        <v>75</v>
      </c>
      <c r="I112" t="s">
        <v>76</v>
      </c>
      <c r="J112" t="s">
        <v>77</v>
      </c>
      <c r="K112" t="s">
        <v>78</v>
      </c>
      <c r="L112" t="s">
        <v>91</v>
      </c>
      <c r="M112" t="s">
        <v>92</v>
      </c>
      <c r="N112" t="s">
        <v>416</v>
      </c>
      <c r="O112" t="s">
        <v>82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47.6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0.8</v>
      </c>
      <c r="BJ112">
        <v>2.4</v>
      </c>
      <c r="BK112">
        <v>3</v>
      </c>
      <c r="BL112">
        <v>134.13999999999999</v>
      </c>
      <c r="BM112">
        <v>20.12</v>
      </c>
      <c r="BN112">
        <v>154.26</v>
      </c>
      <c r="BO112">
        <v>154.26</v>
      </c>
      <c r="BQ112" t="s">
        <v>417</v>
      </c>
      <c r="BR112" t="s">
        <v>84</v>
      </c>
      <c r="BS112" s="3">
        <v>45337</v>
      </c>
      <c r="BT112" s="4">
        <v>0.37847222222222227</v>
      </c>
      <c r="BU112" t="s">
        <v>418</v>
      </c>
      <c r="BV112" t="s">
        <v>86</v>
      </c>
      <c r="BY112">
        <v>11829.6</v>
      </c>
      <c r="BZ112" t="s">
        <v>87</v>
      </c>
      <c r="CA112" t="s">
        <v>419</v>
      </c>
      <c r="CC112" t="s">
        <v>92</v>
      </c>
      <c r="CD112">
        <v>7441</v>
      </c>
      <c r="CE112" t="s">
        <v>89</v>
      </c>
      <c r="CF112" s="3">
        <v>45338</v>
      </c>
      <c r="CI112">
        <v>1</v>
      </c>
      <c r="CJ112">
        <v>1</v>
      </c>
      <c r="CK112">
        <v>31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"009944389410"</f>
        <v>009944389410</v>
      </c>
      <c r="F113" s="3">
        <v>45336</v>
      </c>
      <c r="G113">
        <v>202411</v>
      </c>
      <c r="H113" t="s">
        <v>75</v>
      </c>
      <c r="I113" t="s">
        <v>76</v>
      </c>
      <c r="J113" t="s">
        <v>77</v>
      </c>
      <c r="K113" t="s">
        <v>78</v>
      </c>
      <c r="L113" t="s">
        <v>420</v>
      </c>
      <c r="M113" t="s">
        <v>421</v>
      </c>
      <c r="N113" t="s">
        <v>422</v>
      </c>
      <c r="O113" t="s">
        <v>82</v>
      </c>
      <c r="P113" t="str">
        <f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47.6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134.13999999999999</v>
      </c>
      <c r="BM113">
        <v>20.12</v>
      </c>
      <c r="BN113">
        <v>154.26</v>
      </c>
      <c r="BO113">
        <v>154.26</v>
      </c>
      <c r="BQ113" t="s">
        <v>423</v>
      </c>
      <c r="BR113" t="s">
        <v>84</v>
      </c>
      <c r="BS113" s="3">
        <v>45337</v>
      </c>
      <c r="BT113" s="4">
        <v>0.4381944444444445</v>
      </c>
      <c r="BU113" t="s">
        <v>424</v>
      </c>
      <c r="BV113" t="s">
        <v>86</v>
      </c>
      <c r="BY113">
        <v>1200</v>
      </c>
      <c r="BZ113" t="s">
        <v>87</v>
      </c>
      <c r="CA113" t="s">
        <v>425</v>
      </c>
      <c r="CC113" t="s">
        <v>421</v>
      </c>
      <c r="CD113">
        <v>6045</v>
      </c>
      <c r="CE113" t="s">
        <v>89</v>
      </c>
      <c r="CF113" s="3">
        <v>45337</v>
      </c>
      <c r="CI113">
        <v>1</v>
      </c>
      <c r="CJ113">
        <v>1</v>
      </c>
      <c r="CK113">
        <v>31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"009944389409"</f>
        <v>009944389409</v>
      </c>
      <c r="F114" s="3">
        <v>45336</v>
      </c>
      <c r="G114">
        <v>202411</v>
      </c>
      <c r="H114" t="s">
        <v>75</v>
      </c>
      <c r="I114" t="s">
        <v>76</v>
      </c>
      <c r="J114" t="s">
        <v>77</v>
      </c>
      <c r="K114" t="s">
        <v>78</v>
      </c>
      <c r="L114" t="s">
        <v>128</v>
      </c>
      <c r="M114" t="s">
        <v>129</v>
      </c>
      <c r="N114" t="s">
        <v>131</v>
      </c>
      <c r="O114" t="s">
        <v>132</v>
      </c>
      <c r="P114" t="str">
        <f>"N A                           "</f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114.16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3</v>
      </c>
      <c r="BI114">
        <v>3.7</v>
      </c>
      <c r="BJ114">
        <v>8.6999999999999993</v>
      </c>
      <c r="BK114">
        <v>9</v>
      </c>
      <c r="BL114">
        <v>321.73</v>
      </c>
      <c r="BM114">
        <v>48.26</v>
      </c>
      <c r="BN114">
        <v>369.99</v>
      </c>
      <c r="BO114">
        <v>369.99</v>
      </c>
      <c r="BQ114" t="s">
        <v>426</v>
      </c>
      <c r="BR114" t="s">
        <v>398</v>
      </c>
      <c r="BS114" s="3">
        <v>45337</v>
      </c>
      <c r="BT114" s="4">
        <v>0.51041666666666663</v>
      </c>
      <c r="BU114" t="s">
        <v>427</v>
      </c>
      <c r="BV114" t="s">
        <v>90</v>
      </c>
      <c r="BW114" t="s">
        <v>102</v>
      </c>
      <c r="BX114" t="s">
        <v>428</v>
      </c>
      <c r="BY114">
        <v>43535.9</v>
      </c>
      <c r="BZ114" t="s">
        <v>149</v>
      </c>
      <c r="CA114" t="s">
        <v>429</v>
      </c>
      <c r="CC114" t="s">
        <v>129</v>
      </c>
      <c r="CD114">
        <v>4319</v>
      </c>
      <c r="CE114" t="s">
        <v>89</v>
      </c>
      <c r="CF114" s="3">
        <v>45338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"009944389407"</f>
        <v>009944389407</v>
      </c>
      <c r="F115" s="3">
        <v>45336</v>
      </c>
      <c r="G115">
        <v>202411</v>
      </c>
      <c r="H115" t="s">
        <v>75</v>
      </c>
      <c r="I115" t="s">
        <v>76</v>
      </c>
      <c r="J115" t="s">
        <v>77</v>
      </c>
      <c r="K115" t="s">
        <v>78</v>
      </c>
      <c r="L115" t="s">
        <v>75</v>
      </c>
      <c r="M115" t="s">
        <v>76</v>
      </c>
      <c r="N115" t="s">
        <v>430</v>
      </c>
      <c r="O115" t="s">
        <v>82</v>
      </c>
      <c r="P115" t="str">
        <f>"N A                           "</f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19.829999999999998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55.89</v>
      </c>
      <c r="BM115">
        <v>8.3800000000000008</v>
      </c>
      <c r="BN115">
        <v>64.27</v>
      </c>
      <c r="BO115">
        <v>64.27</v>
      </c>
      <c r="BP115" t="s">
        <v>431</v>
      </c>
      <c r="BQ115" t="s">
        <v>83</v>
      </c>
      <c r="BR115" t="s">
        <v>84</v>
      </c>
      <c r="BS115" s="3">
        <v>45342</v>
      </c>
      <c r="BT115" s="4">
        <v>0.3743055555555555</v>
      </c>
      <c r="BU115" t="s">
        <v>432</v>
      </c>
      <c r="BV115" t="s">
        <v>90</v>
      </c>
      <c r="BW115" t="s">
        <v>198</v>
      </c>
      <c r="BX115" t="s">
        <v>367</v>
      </c>
      <c r="BY115">
        <v>1200</v>
      </c>
      <c r="BZ115" t="s">
        <v>87</v>
      </c>
      <c r="CA115" t="s">
        <v>433</v>
      </c>
      <c r="CC115" t="s">
        <v>76</v>
      </c>
      <c r="CD115">
        <v>2000</v>
      </c>
      <c r="CE115" t="s">
        <v>89</v>
      </c>
      <c r="CF115" s="3">
        <v>45342</v>
      </c>
      <c r="CI115">
        <v>1</v>
      </c>
      <c r="CJ115">
        <v>4</v>
      </c>
      <c r="CK115">
        <v>32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"009944459222"</f>
        <v>009944459222</v>
      </c>
      <c r="F116" s="3">
        <v>45336</v>
      </c>
      <c r="G116">
        <v>202411</v>
      </c>
      <c r="H116" t="s">
        <v>75</v>
      </c>
      <c r="I116" t="s">
        <v>76</v>
      </c>
      <c r="J116" t="s">
        <v>288</v>
      </c>
      <c r="K116" t="s">
        <v>78</v>
      </c>
      <c r="L116" t="s">
        <v>75</v>
      </c>
      <c r="M116" t="s">
        <v>76</v>
      </c>
      <c r="N116" t="s">
        <v>131</v>
      </c>
      <c r="O116" t="s">
        <v>132</v>
      </c>
      <c r="P116" t="str">
        <f>"N A                           "</f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19.829999999999998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55.88</v>
      </c>
      <c r="BM116">
        <v>8.3800000000000008</v>
      </c>
      <c r="BN116">
        <v>64.260000000000005</v>
      </c>
      <c r="BO116">
        <v>64.260000000000005</v>
      </c>
      <c r="BQ116" t="s">
        <v>186</v>
      </c>
      <c r="BR116" t="s">
        <v>253</v>
      </c>
      <c r="BS116" s="3">
        <v>45337</v>
      </c>
      <c r="BT116" s="4">
        <v>0.34652777777777777</v>
      </c>
      <c r="BU116" t="s">
        <v>188</v>
      </c>
      <c r="BV116" t="s">
        <v>86</v>
      </c>
      <c r="BY116">
        <v>1200</v>
      </c>
      <c r="BZ116" t="s">
        <v>149</v>
      </c>
      <c r="CA116" t="s">
        <v>137</v>
      </c>
      <c r="CC116" t="s">
        <v>76</v>
      </c>
      <c r="CD116">
        <v>2013</v>
      </c>
      <c r="CE116" t="s">
        <v>89</v>
      </c>
      <c r="CF116" s="3">
        <v>45337</v>
      </c>
      <c r="CI116">
        <v>1</v>
      </c>
      <c r="CJ116">
        <v>1</v>
      </c>
      <c r="CK116">
        <v>22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"009942384931"</f>
        <v>009942384931</v>
      </c>
      <c r="F117" s="3">
        <v>45336</v>
      </c>
      <c r="G117">
        <v>202411</v>
      </c>
      <c r="H117" t="s">
        <v>91</v>
      </c>
      <c r="I117" t="s">
        <v>92</v>
      </c>
      <c r="J117" t="s">
        <v>199</v>
      </c>
      <c r="K117" t="s">
        <v>78</v>
      </c>
      <c r="L117" t="s">
        <v>75</v>
      </c>
      <c r="M117" t="s">
        <v>76</v>
      </c>
      <c r="N117" t="s">
        <v>131</v>
      </c>
      <c r="O117" t="s">
        <v>132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25.38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71.53</v>
      </c>
      <c r="BM117">
        <v>10.73</v>
      </c>
      <c r="BN117">
        <v>82.26</v>
      </c>
      <c r="BO117">
        <v>82.26</v>
      </c>
      <c r="BQ117" t="s">
        <v>259</v>
      </c>
      <c r="BR117" t="s">
        <v>434</v>
      </c>
      <c r="BS117" s="3">
        <v>45338</v>
      </c>
      <c r="BT117" s="4">
        <v>0.36249999999999999</v>
      </c>
      <c r="BU117" t="s">
        <v>196</v>
      </c>
      <c r="BV117" t="s">
        <v>90</v>
      </c>
      <c r="BW117" t="s">
        <v>95</v>
      </c>
      <c r="BX117" t="s">
        <v>435</v>
      </c>
      <c r="BY117">
        <v>1200</v>
      </c>
      <c r="BZ117" t="s">
        <v>149</v>
      </c>
      <c r="CA117" t="s">
        <v>137</v>
      </c>
      <c r="CC117" t="s">
        <v>76</v>
      </c>
      <c r="CD117">
        <v>2016</v>
      </c>
      <c r="CE117" t="s">
        <v>89</v>
      </c>
      <c r="CF117" s="3">
        <v>45338</v>
      </c>
      <c r="CI117">
        <v>1</v>
      </c>
      <c r="CJ117">
        <v>2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"009944389406"</f>
        <v>009944389406</v>
      </c>
      <c r="F118" s="3">
        <v>45337</v>
      </c>
      <c r="G118">
        <v>202411</v>
      </c>
      <c r="H118" t="s">
        <v>75</v>
      </c>
      <c r="I118" t="s">
        <v>76</v>
      </c>
      <c r="J118" t="s">
        <v>77</v>
      </c>
      <c r="K118" t="s">
        <v>78</v>
      </c>
      <c r="L118" t="s">
        <v>436</v>
      </c>
      <c r="M118" t="s">
        <v>437</v>
      </c>
      <c r="N118" t="s">
        <v>438</v>
      </c>
      <c r="O118" t="s">
        <v>82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49.18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15.9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154.5</v>
      </c>
      <c r="BM118">
        <v>23.18</v>
      </c>
      <c r="BN118">
        <v>177.68</v>
      </c>
      <c r="BO118">
        <v>177.68</v>
      </c>
      <c r="BQ118" t="s">
        <v>83</v>
      </c>
      <c r="BR118" t="s">
        <v>84</v>
      </c>
      <c r="BS118" s="3">
        <v>45341</v>
      </c>
      <c r="BT118" s="4">
        <v>0.51041666666666663</v>
      </c>
      <c r="BU118" t="s">
        <v>439</v>
      </c>
      <c r="BV118" t="s">
        <v>86</v>
      </c>
      <c r="BY118">
        <v>1200</v>
      </c>
      <c r="BZ118" t="s">
        <v>232</v>
      </c>
      <c r="CA118" t="s">
        <v>440</v>
      </c>
      <c r="CC118" t="s">
        <v>437</v>
      </c>
      <c r="CD118">
        <v>2951</v>
      </c>
      <c r="CE118" t="s">
        <v>89</v>
      </c>
      <c r="CF118" s="3">
        <v>45342</v>
      </c>
      <c r="CI118">
        <v>5</v>
      </c>
      <c r="CJ118">
        <v>2</v>
      </c>
      <c r="CK118">
        <v>33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"009944389405"</f>
        <v>009944389405</v>
      </c>
      <c r="F119" s="3">
        <v>45337</v>
      </c>
      <c r="G119">
        <v>202411</v>
      </c>
      <c r="H119" t="s">
        <v>75</v>
      </c>
      <c r="I119" t="s">
        <v>76</v>
      </c>
      <c r="J119" t="s">
        <v>77</v>
      </c>
      <c r="K119" t="s">
        <v>78</v>
      </c>
      <c r="L119" t="s">
        <v>155</v>
      </c>
      <c r="M119" t="s">
        <v>156</v>
      </c>
      <c r="N119" t="s">
        <v>441</v>
      </c>
      <c r="O119" t="s">
        <v>82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47.6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0.8</v>
      </c>
      <c r="BJ119">
        <v>2.1</v>
      </c>
      <c r="BK119">
        <v>3</v>
      </c>
      <c r="BL119">
        <v>134.13999999999999</v>
      </c>
      <c r="BM119">
        <v>20.12</v>
      </c>
      <c r="BN119">
        <v>154.26</v>
      </c>
      <c r="BO119">
        <v>154.26</v>
      </c>
      <c r="BQ119" t="s">
        <v>442</v>
      </c>
      <c r="BR119" t="s">
        <v>84</v>
      </c>
      <c r="BS119" s="3">
        <v>45338</v>
      </c>
      <c r="BT119" s="4">
        <v>0.44097222222222227</v>
      </c>
      <c r="BU119" t="s">
        <v>443</v>
      </c>
      <c r="BV119" t="s">
        <v>86</v>
      </c>
      <c r="BY119">
        <v>10310.16</v>
      </c>
      <c r="BZ119" t="s">
        <v>87</v>
      </c>
      <c r="CA119" t="s">
        <v>160</v>
      </c>
      <c r="CC119" t="s">
        <v>156</v>
      </c>
      <c r="CD119">
        <v>3201</v>
      </c>
      <c r="CE119" t="s">
        <v>89</v>
      </c>
      <c r="CF119" s="3">
        <v>45342</v>
      </c>
      <c r="CI119">
        <v>1</v>
      </c>
      <c r="CJ119">
        <v>1</v>
      </c>
      <c r="CK119">
        <v>31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"009944024470"</f>
        <v>009944024470</v>
      </c>
      <c r="F120" s="3">
        <v>45337</v>
      </c>
      <c r="G120">
        <v>202411</v>
      </c>
      <c r="H120" t="s">
        <v>203</v>
      </c>
      <c r="I120" t="s">
        <v>204</v>
      </c>
      <c r="J120" t="s">
        <v>205</v>
      </c>
      <c r="K120" t="s">
        <v>78</v>
      </c>
      <c r="L120" t="s">
        <v>75</v>
      </c>
      <c r="M120" t="s">
        <v>76</v>
      </c>
      <c r="N120" t="s">
        <v>131</v>
      </c>
      <c r="O120" t="s">
        <v>132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25.38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71.53</v>
      </c>
      <c r="BM120">
        <v>10.73</v>
      </c>
      <c r="BN120">
        <v>82.26</v>
      </c>
      <c r="BO120">
        <v>82.26</v>
      </c>
      <c r="BQ120" t="s">
        <v>186</v>
      </c>
      <c r="BS120" s="3">
        <v>45338</v>
      </c>
      <c r="BT120" s="4">
        <v>0.36527777777777781</v>
      </c>
      <c r="BU120" t="s">
        <v>196</v>
      </c>
      <c r="BV120" t="s">
        <v>86</v>
      </c>
      <c r="BY120">
        <v>1200</v>
      </c>
      <c r="BZ120" t="s">
        <v>149</v>
      </c>
      <c r="CA120" t="s">
        <v>137</v>
      </c>
      <c r="CC120" t="s">
        <v>76</v>
      </c>
      <c r="CD120">
        <v>2013</v>
      </c>
      <c r="CE120" t="s">
        <v>89</v>
      </c>
      <c r="CF120" s="3">
        <v>45338</v>
      </c>
      <c r="CI120">
        <v>1</v>
      </c>
      <c r="CJ120">
        <v>1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"009944389408"</f>
        <v>009944389408</v>
      </c>
      <c r="F121" s="3">
        <v>45336</v>
      </c>
      <c r="G121">
        <v>202411</v>
      </c>
      <c r="H121" t="s">
        <v>75</v>
      </c>
      <c r="I121" t="s">
        <v>76</v>
      </c>
      <c r="J121" t="s">
        <v>77</v>
      </c>
      <c r="K121" t="s">
        <v>78</v>
      </c>
      <c r="L121" t="s">
        <v>128</v>
      </c>
      <c r="M121" t="s">
        <v>129</v>
      </c>
      <c r="N121" t="s">
        <v>131</v>
      </c>
      <c r="O121" t="s">
        <v>113</v>
      </c>
      <c r="P121" t="str">
        <f>"N A                           "</f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107.78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10.1</v>
      </c>
      <c r="BJ121">
        <v>43.4</v>
      </c>
      <c r="BK121">
        <v>44</v>
      </c>
      <c r="BL121">
        <v>309.32</v>
      </c>
      <c r="BM121">
        <v>46.4</v>
      </c>
      <c r="BN121">
        <v>355.72</v>
      </c>
      <c r="BO121">
        <v>355.72</v>
      </c>
      <c r="BQ121" t="s">
        <v>444</v>
      </c>
      <c r="BR121" t="s">
        <v>445</v>
      </c>
      <c r="BS121" s="3">
        <v>45337</v>
      </c>
      <c r="BT121" s="4">
        <v>0.51041666666666663</v>
      </c>
      <c r="BU121" t="s">
        <v>446</v>
      </c>
      <c r="BV121" t="s">
        <v>86</v>
      </c>
      <c r="BY121">
        <v>216918.02</v>
      </c>
      <c r="BZ121" t="s">
        <v>136</v>
      </c>
      <c r="CA121" t="s">
        <v>429</v>
      </c>
      <c r="CC121" t="s">
        <v>129</v>
      </c>
      <c r="CD121">
        <v>4319</v>
      </c>
      <c r="CE121" t="s">
        <v>89</v>
      </c>
      <c r="CF121" s="3">
        <v>45338</v>
      </c>
      <c r="CI121">
        <v>1</v>
      </c>
      <c r="CJ121">
        <v>1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"009944389401"</f>
        <v>009944389401</v>
      </c>
      <c r="F122" s="3">
        <v>45338</v>
      </c>
      <c r="G122">
        <v>202411</v>
      </c>
      <c r="H122" t="s">
        <v>75</v>
      </c>
      <c r="I122" t="s">
        <v>76</v>
      </c>
      <c r="J122" t="s">
        <v>77</v>
      </c>
      <c r="K122" t="s">
        <v>78</v>
      </c>
      <c r="L122" t="s">
        <v>193</v>
      </c>
      <c r="M122" t="s">
        <v>194</v>
      </c>
      <c r="N122" t="s">
        <v>447</v>
      </c>
      <c r="O122" t="s">
        <v>82</v>
      </c>
      <c r="P122" t="str">
        <f>"N A                           "</f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19.829999999999998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1.4</v>
      </c>
      <c r="BJ122">
        <v>0.3</v>
      </c>
      <c r="BK122">
        <v>2</v>
      </c>
      <c r="BL122">
        <v>55.89</v>
      </c>
      <c r="BM122">
        <v>8.3800000000000008</v>
      </c>
      <c r="BN122">
        <v>64.27</v>
      </c>
      <c r="BO122">
        <v>64.27</v>
      </c>
      <c r="BQ122" t="s">
        <v>448</v>
      </c>
      <c r="BR122" t="s">
        <v>84</v>
      </c>
      <c r="BS122" s="3">
        <v>45341</v>
      </c>
      <c r="BT122" s="4">
        <v>0.33749999999999997</v>
      </c>
      <c r="BU122" t="s">
        <v>449</v>
      </c>
      <c r="BV122" t="s">
        <v>86</v>
      </c>
      <c r="BY122">
        <v>1478.4</v>
      </c>
      <c r="BZ122" t="s">
        <v>87</v>
      </c>
      <c r="CA122" t="s">
        <v>450</v>
      </c>
      <c r="CC122" t="s">
        <v>194</v>
      </c>
      <c r="CD122">
        <v>1459</v>
      </c>
      <c r="CE122" t="s">
        <v>89</v>
      </c>
      <c r="CF122" s="3">
        <v>45341</v>
      </c>
      <c r="CI122">
        <v>1</v>
      </c>
      <c r="CJ122">
        <v>1</v>
      </c>
      <c r="CK122">
        <v>32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"009944389403"</f>
        <v>009944389403</v>
      </c>
      <c r="F123" s="3">
        <v>45338</v>
      </c>
      <c r="G123">
        <v>202411</v>
      </c>
      <c r="H123" t="s">
        <v>75</v>
      </c>
      <c r="I123" t="s">
        <v>76</v>
      </c>
      <c r="J123" t="s">
        <v>77</v>
      </c>
      <c r="K123" t="s">
        <v>78</v>
      </c>
      <c r="L123" t="s">
        <v>106</v>
      </c>
      <c r="M123" t="s">
        <v>107</v>
      </c>
      <c r="N123" t="s">
        <v>451</v>
      </c>
      <c r="O123" t="s">
        <v>82</v>
      </c>
      <c r="P123" t="str">
        <f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47.6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1.3</v>
      </c>
      <c r="BJ123">
        <v>3.1</v>
      </c>
      <c r="BK123">
        <v>4</v>
      </c>
      <c r="BL123">
        <v>134.13999999999999</v>
      </c>
      <c r="BM123">
        <v>20.12</v>
      </c>
      <c r="BN123">
        <v>154.26</v>
      </c>
      <c r="BO123">
        <v>154.26</v>
      </c>
      <c r="BQ123" t="s">
        <v>83</v>
      </c>
      <c r="BR123" t="s">
        <v>84</v>
      </c>
      <c r="BS123" s="3">
        <v>45341</v>
      </c>
      <c r="BT123" s="4">
        <v>0.41597222222222219</v>
      </c>
      <c r="BU123" t="s">
        <v>452</v>
      </c>
      <c r="BV123" t="s">
        <v>86</v>
      </c>
      <c r="BY123">
        <v>15736.14</v>
      </c>
      <c r="BZ123" t="s">
        <v>87</v>
      </c>
      <c r="CA123" t="s">
        <v>453</v>
      </c>
      <c r="CC123" t="s">
        <v>107</v>
      </c>
      <c r="CD123">
        <v>4051</v>
      </c>
      <c r="CE123" t="s">
        <v>89</v>
      </c>
      <c r="CF123" s="3">
        <v>45342</v>
      </c>
      <c r="CI123">
        <v>1</v>
      </c>
      <c r="CJ123">
        <v>1</v>
      </c>
      <c r="CK123">
        <v>31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"009944389404"</f>
        <v>009944389404</v>
      </c>
      <c r="F124" s="3">
        <v>45338</v>
      </c>
      <c r="G124">
        <v>202411</v>
      </c>
      <c r="H124" t="s">
        <v>75</v>
      </c>
      <c r="I124" t="s">
        <v>76</v>
      </c>
      <c r="J124" t="s">
        <v>77</v>
      </c>
      <c r="K124" t="s">
        <v>78</v>
      </c>
      <c r="L124" t="s">
        <v>193</v>
      </c>
      <c r="M124" t="s">
        <v>194</v>
      </c>
      <c r="N124" t="s">
        <v>454</v>
      </c>
      <c r="O124" t="s">
        <v>82</v>
      </c>
      <c r="P124" t="str">
        <f>"N A                           "</f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19.829999999999998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0.9</v>
      </c>
      <c r="BJ124">
        <v>2.1</v>
      </c>
      <c r="BK124">
        <v>3</v>
      </c>
      <c r="BL124">
        <v>55.89</v>
      </c>
      <c r="BM124">
        <v>8.3800000000000008</v>
      </c>
      <c r="BN124">
        <v>64.27</v>
      </c>
      <c r="BO124">
        <v>64.27</v>
      </c>
      <c r="BQ124" t="s">
        <v>83</v>
      </c>
      <c r="BR124" t="s">
        <v>84</v>
      </c>
      <c r="BS124" s="3">
        <v>45341</v>
      </c>
      <c r="BT124" s="4">
        <v>0.65625</v>
      </c>
      <c r="BU124" t="s">
        <v>455</v>
      </c>
      <c r="BV124" t="s">
        <v>86</v>
      </c>
      <c r="BY124">
        <v>10517.76</v>
      </c>
      <c r="BZ124" t="s">
        <v>87</v>
      </c>
      <c r="CA124" t="s">
        <v>456</v>
      </c>
      <c r="CC124" t="s">
        <v>194</v>
      </c>
      <c r="CD124">
        <v>1459</v>
      </c>
      <c r="CE124" t="s">
        <v>89</v>
      </c>
      <c r="CF124" s="3">
        <v>45341</v>
      </c>
      <c r="CI124">
        <v>1</v>
      </c>
      <c r="CJ124">
        <v>1</v>
      </c>
      <c r="CK124">
        <v>32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"009944389402"</f>
        <v>009944389402</v>
      </c>
      <c r="F125" s="3">
        <v>45338</v>
      </c>
      <c r="G125">
        <v>202411</v>
      </c>
      <c r="H125" t="s">
        <v>75</v>
      </c>
      <c r="I125" t="s">
        <v>76</v>
      </c>
      <c r="J125" t="s">
        <v>77</v>
      </c>
      <c r="K125" t="s">
        <v>78</v>
      </c>
      <c r="L125" t="s">
        <v>265</v>
      </c>
      <c r="M125" t="s">
        <v>266</v>
      </c>
      <c r="N125" t="s">
        <v>457</v>
      </c>
      <c r="O125" t="s">
        <v>82</v>
      </c>
      <c r="P125" t="str">
        <f>"N A                           "</f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62.07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2.2999999999999998</v>
      </c>
      <c r="BJ125">
        <v>4.4000000000000004</v>
      </c>
      <c r="BK125">
        <v>5</v>
      </c>
      <c r="BL125">
        <v>174.93</v>
      </c>
      <c r="BM125">
        <v>26.24</v>
      </c>
      <c r="BN125">
        <v>201.17</v>
      </c>
      <c r="BO125">
        <v>201.17</v>
      </c>
      <c r="BQ125" t="s">
        <v>458</v>
      </c>
      <c r="BR125" t="s">
        <v>84</v>
      </c>
      <c r="BS125" s="3">
        <v>45341</v>
      </c>
      <c r="BT125" s="4">
        <v>0.35486111111111113</v>
      </c>
      <c r="BU125" t="s">
        <v>459</v>
      </c>
      <c r="BV125" t="s">
        <v>86</v>
      </c>
      <c r="BY125">
        <v>22091.27</v>
      </c>
      <c r="BZ125" t="s">
        <v>87</v>
      </c>
      <c r="CA125" t="s">
        <v>460</v>
      </c>
      <c r="CC125" t="s">
        <v>266</v>
      </c>
      <c r="CD125">
        <v>1911</v>
      </c>
      <c r="CE125" t="s">
        <v>89</v>
      </c>
      <c r="CF125" s="3">
        <v>45342</v>
      </c>
      <c r="CI125">
        <v>1</v>
      </c>
      <c r="CJ125">
        <v>1</v>
      </c>
      <c r="CK125">
        <v>33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"009944103064"</f>
        <v>009944103064</v>
      </c>
      <c r="F126" s="3">
        <v>45338</v>
      </c>
      <c r="G126">
        <v>202411</v>
      </c>
      <c r="H126" t="s">
        <v>128</v>
      </c>
      <c r="I126" t="s">
        <v>129</v>
      </c>
      <c r="J126" t="s">
        <v>131</v>
      </c>
      <c r="K126" t="s">
        <v>78</v>
      </c>
      <c r="L126" t="s">
        <v>75</v>
      </c>
      <c r="M126" t="s">
        <v>76</v>
      </c>
      <c r="N126" t="s">
        <v>200</v>
      </c>
      <c r="O126" t="s">
        <v>113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87.54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5</v>
      </c>
      <c r="BI126">
        <v>16.5</v>
      </c>
      <c r="BJ126">
        <v>33.200000000000003</v>
      </c>
      <c r="BK126">
        <v>34</v>
      </c>
      <c r="BL126">
        <v>252.28</v>
      </c>
      <c r="BM126">
        <v>37.840000000000003</v>
      </c>
      <c r="BN126">
        <v>290.12</v>
      </c>
      <c r="BO126">
        <v>290.12</v>
      </c>
      <c r="BQ126" t="s">
        <v>143</v>
      </c>
      <c r="BR126" t="s">
        <v>144</v>
      </c>
      <c r="BS126" s="3">
        <v>45341</v>
      </c>
      <c r="BT126" s="4">
        <v>0.29236111111111113</v>
      </c>
      <c r="BU126" t="s">
        <v>461</v>
      </c>
      <c r="BV126" t="s">
        <v>86</v>
      </c>
      <c r="BY126">
        <v>59580</v>
      </c>
      <c r="BZ126" t="s">
        <v>87</v>
      </c>
      <c r="CC126" t="s">
        <v>76</v>
      </c>
      <c r="CD126">
        <v>2013</v>
      </c>
      <c r="CE126" t="s">
        <v>89</v>
      </c>
      <c r="CF126" s="3">
        <v>45341</v>
      </c>
      <c r="CI126">
        <v>1</v>
      </c>
      <c r="CJ126">
        <v>1</v>
      </c>
      <c r="CK126">
        <v>41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"009944389398"</f>
        <v>009944389398</v>
      </c>
      <c r="F127" s="3">
        <v>45341</v>
      </c>
      <c r="G127">
        <v>202411</v>
      </c>
      <c r="H127" t="s">
        <v>75</v>
      </c>
      <c r="I127" t="s">
        <v>76</v>
      </c>
      <c r="J127" t="s">
        <v>77</v>
      </c>
      <c r="K127" t="s">
        <v>78</v>
      </c>
      <c r="L127" t="s">
        <v>272</v>
      </c>
      <c r="M127" t="s">
        <v>273</v>
      </c>
      <c r="N127" t="s">
        <v>462</v>
      </c>
      <c r="O127" t="s">
        <v>82</v>
      </c>
      <c r="P127" t="str">
        <f t="shared" ref="P127:P134" si="7">"N A                           "</f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59.49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15.9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1.1000000000000001</v>
      </c>
      <c r="BJ127">
        <v>4.4000000000000004</v>
      </c>
      <c r="BK127">
        <v>5</v>
      </c>
      <c r="BL127">
        <v>183.56</v>
      </c>
      <c r="BM127">
        <v>27.53</v>
      </c>
      <c r="BN127">
        <v>211.09</v>
      </c>
      <c r="BO127">
        <v>211.09</v>
      </c>
      <c r="BQ127" t="s">
        <v>83</v>
      </c>
      <c r="BR127" t="s">
        <v>84</v>
      </c>
      <c r="BS127" s="3">
        <v>45342</v>
      </c>
      <c r="BT127" s="4">
        <v>0.71736111111111101</v>
      </c>
      <c r="BU127" t="s">
        <v>463</v>
      </c>
      <c r="BV127" t="s">
        <v>86</v>
      </c>
      <c r="BY127">
        <v>22018.82</v>
      </c>
      <c r="BZ127" t="s">
        <v>350</v>
      </c>
      <c r="CA127" t="s">
        <v>368</v>
      </c>
      <c r="CC127" t="s">
        <v>273</v>
      </c>
      <c r="CD127" s="5" t="s">
        <v>369</v>
      </c>
      <c r="CE127" t="s">
        <v>89</v>
      </c>
      <c r="CF127" s="3">
        <v>45342</v>
      </c>
      <c r="CI127">
        <v>1</v>
      </c>
      <c r="CJ127">
        <v>1</v>
      </c>
      <c r="CK127">
        <v>31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"009944389395"</f>
        <v>009944389395</v>
      </c>
      <c r="F128" s="3">
        <v>45341</v>
      </c>
      <c r="G128">
        <v>202411</v>
      </c>
      <c r="H128" t="s">
        <v>75</v>
      </c>
      <c r="I128" t="s">
        <v>76</v>
      </c>
      <c r="J128" t="s">
        <v>77</v>
      </c>
      <c r="K128" t="s">
        <v>78</v>
      </c>
      <c r="L128" t="s">
        <v>91</v>
      </c>
      <c r="M128" t="s">
        <v>92</v>
      </c>
      <c r="N128" t="s">
        <v>464</v>
      </c>
      <c r="O128" t="s">
        <v>113</v>
      </c>
      <c r="P128" t="str">
        <f t="shared" si="7"/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49.09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1.2</v>
      </c>
      <c r="BJ128">
        <v>4.4000000000000004</v>
      </c>
      <c r="BK128">
        <v>5</v>
      </c>
      <c r="BL128">
        <v>143.91</v>
      </c>
      <c r="BM128">
        <v>21.59</v>
      </c>
      <c r="BN128">
        <v>165.5</v>
      </c>
      <c r="BO128">
        <v>165.5</v>
      </c>
      <c r="BQ128" t="s">
        <v>83</v>
      </c>
      <c r="BR128" t="s">
        <v>84</v>
      </c>
      <c r="BS128" s="3">
        <v>45343</v>
      </c>
      <c r="BT128" s="4">
        <v>0.66597222222222219</v>
      </c>
      <c r="BU128" t="s">
        <v>465</v>
      </c>
      <c r="BV128" t="s">
        <v>86</v>
      </c>
      <c r="BY128">
        <v>22021.16</v>
      </c>
      <c r="BZ128" t="s">
        <v>87</v>
      </c>
      <c r="CC128" t="s">
        <v>92</v>
      </c>
      <c r="CD128">
        <v>7780</v>
      </c>
      <c r="CE128" t="s">
        <v>89</v>
      </c>
      <c r="CF128" s="3">
        <v>45344</v>
      </c>
      <c r="CI128">
        <v>3</v>
      </c>
      <c r="CJ128">
        <v>2</v>
      </c>
      <c r="CK128">
        <v>41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"009944389393"</f>
        <v>009944389393</v>
      </c>
      <c r="F129" s="3">
        <v>45341</v>
      </c>
      <c r="G129">
        <v>202411</v>
      </c>
      <c r="H129" t="s">
        <v>75</v>
      </c>
      <c r="I129" t="s">
        <v>76</v>
      </c>
      <c r="J129" t="s">
        <v>77</v>
      </c>
      <c r="K129" t="s">
        <v>78</v>
      </c>
      <c r="L129" t="s">
        <v>128</v>
      </c>
      <c r="M129" t="s">
        <v>129</v>
      </c>
      <c r="N129" t="s">
        <v>131</v>
      </c>
      <c r="O129" t="s">
        <v>82</v>
      </c>
      <c r="P129" t="str">
        <f t="shared" si="7"/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47.6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1.1000000000000001</v>
      </c>
      <c r="BJ129">
        <v>2.7</v>
      </c>
      <c r="BK129">
        <v>3</v>
      </c>
      <c r="BL129">
        <v>134.13999999999999</v>
      </c>
      <c r="BM129">
        <v>20.12</v>
      </c>
      <c r="BN129">
        <v>154.26</v>
      </c>
      <c r="BO129">
        <v>154.26</v>
      </c>
      <c r="BQ129" t="s">
        <v>466</v>
      </c>
      <c r="BR129" t="s">
        <v>467</v>
      </c>
      <c r="BS129" s="3">
        <v>45342</v>
      </c>
      <c r="BT129" s="4">
        <v>0.35347222222222219</v>
      </c>
      <c r="BU129" t="s">
        <v>468</v>
      </c>
      <c r="BV129" t="s">
        <v>86</v>
      </c>
      <c r="BY129">
        <v>13250.25</v>
      </c>
      <c r="BZ129" t="s">
        <v>87</v>
      </c>
      <c r="CA129" t="s">
        <v>173</v>
      </c>
      <c r="CC129" t="s">
        <v>129</v>
      </c>
      <c r="CD129">
        <v>4319</v>
      </c>
      <c r="CE129" t="s">
        <v>89</v>
      </c>
      <c r="CF129" s="3">
        <v>45343</v>
      </c>
      <c r="CI129">
        <v>1</v>
      </c>
      <c r="CJ129">
        <v>1</v>
      </c>
      <c r="CK129">
        <v>31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"009944389397"</f>
        <v>009944389397</v>
      </c>
      <c r="F130" s="3">
        <v>45341</v>
      </c>
      <c r="G130">
        <v>202411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469</v>
      </c>
      <c r="O130" t="s">
        <v>82</v>
      </c>
      <c r="P130" t="str">
        <f t="shared" si="7"/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19.829999999999998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0.6</v>
      </c>
      <c r="BJ130">
        <v>2.1</v>
      </c>
      <c r="BK130">
        <v>3</v>
      </c>
      <c r="BL130">
        <v>55.89</v>
      </c>
      <c r="BM130">
        <v>8.3800000000000008</v>
      </c>
      <c r="BN130">
        <v>64.27</v>
      </c>
      <c r="BO130">
        <v>64.27</v>
      </c>
      <c r="BQ130" t="s">
        <v>83</v>
      </c>
      <c r="BR130" t="s">
        <v>84</v>
      </c>
      <c r="BS130" s="3">
        <v>45342</v>
      </c>
      <c r="BT130" s="4">
        <v>0.31388888888888888</v>
      </c>
      <c r="BU130" t="s">
        <v>470</v>
      </c>
      <c r="BV130" t="s">
        <v>86</v>
      </c>
      <c r="BY130">
        <v>10450.280000000001</v>
      </c>
      <c r="BZ130" t="s">
        <v>87</v>
      </c>
      <c r="CA130" t="s">
        <v>471</v>
      </c>
      <c r="CC130" t="s">
        <v>76</v>
      </c>
      <c r="CD130">
        <v>2190</v>
      </c>
      <c r="CE130" t="s">
        <v>89</v>
      </c>
      <c r="CF130" s="3">
        <v>45343</v>
      </c>
      <c r="CI130">
        <v>1</v>
      </c>
      <c r="CJ130">
        <v>1</v>
      </c>
      <c r="CK130">
        <v>32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"009944389399"</f>
        <v>009944389399</v>
      </c>
      <c r="F131" s="3">
        <v>45341</v>
      </c>
      <c r="G131">
        <v>202411</v>
      </c>
      <c r="H131" t="s">
        <v>75</v>
      </c>
      <c r="I131" t="s">
        <v>76</v>
      </c>
      <c r="J131" t="s">
        <v>77</v>
      </c>
      <c r="K131" t="s">
        <v>78</v>
      </c>
      <c r="L131" t="s">
        <v>91</v>
      </c>
      <c r="M131" t="s">
        <v>92</v>
      </c>
      <c r="N131" t="s">
        <v>472</v>
      </c>
      <c r="O131" t="s">
        <v>82</v>
      </c>
      <c r="P131" t="str">
        <f t="shared" si="7"/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47.6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2</v>
      </c>
      <c r="BK131">
        <v>2</v>
      </c>
      <c r="BL131">
        <v>134.13999999999999</v>
      </c>
      <c r="BM131">
        <v>20.12</v>
      </c>
      <c r="BN131">
        <v>154.26</v>
      </c>
      <c r="BO131">
        <v>154.26</v>
      </c>
      <c r="BP131" t="s">
        <v>473</v>
      </c>
      <c r="BQ131" t="s">
        <v>83</v>
      </c>
      <c r="BR131" t="s">
        <v>84</v>
      </c>
      <c r="BS131" s="3">
        <v>45342</v>
      </c>
      <c r="BT131" s="4">
        <v>0.56319444444444444</v>
      </c>
      <c r="BU131" t="s">
        <v>474</v>
      </c>
      <c r="BV131" t="s">
        <v>86</v>
      </c>
      <c r="BY131">
        <v>10055.16</v>
      </c>
      <c r="BZ131" t="s">
        <v>87</v>
      </c>
      <c r="CA131" t="s">
        <v>97</v>
      </c>
      <c r="CC131" t="s">
        <v>92</v>
      </c>
      <c r="CD131">
        <v>7945</v>
      </c>
      <c r="CE131" t="s">
        <v>89</v>
      </c>
      <c r="CF131" s="3">
        <v>45343</v>
      </c>
      <c r="CI131">
        <v>1</v>
      </c>
      <c r="CJ131">
        <v>1</v>
      </c>
      <c r="CK131">
        <v>31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"009944389396"</f>
        <v>009944389396</v>
      </c>
      <c r="F132" s="3">
        <v>45341</v>
      </c>
      <c r="G132">
        <v>202411</v>
      </c>
      <c r="H132" t="s">
        <v>75</v>
      </c>
      <c r="I132" t="s">
        <v>76</v>
      </c>
      <c r="J132" t="s">
        <v>77</v>
      </c>
      <c r="K132" t="s">
        <v>78</v>
      </c>
      <c r="L132" t="s">
        <v>420</v>
      </c>
      <c r="M132" t="s">
        <v>421</v>
      </c>
      <c r="N132" t="s">
        <v>475</v>
      </c>
      <c r="O132" t="s">
        <v>82</v>
      </c>
      <c r="P132" t="str">
        <f t="shared" si="7"/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47.6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134.13999999999999</v>
      </c>
      <c r="BM132">
        <v>20.12</v>
      </c>
      <c r="BN132">
        <v>154.26</v>
      </c>
      <c r="BO132">
        <v>154.26</v>
      </c>
      <c r="BQ132" t="s">
        <v>83</v>
      </c>
      <c r="BR132" t="s">
        <v>84</v>
      </c>
      <c r="BS132" s="3">
        <v>45342</v>
      </c>
      <c r="BT132" s="4">
        <v>0.47430555555555554</v>
      </c>
      <c r="BU132" t="s">
        <v>476</v>
      </c>
      <c r="BV132" t="s">
        <v>86</v>
      </c>
      <c r="BY132">
        <v>1200</v>
      </c>
      <c r="BZ132" t="s">
        <v>87</v>
      </c>
      <c r="CA132" t="s">
        <v>477</v>
      </c>
      <c r="CC132" t="s">
        <v>421</v>
      </c>
      <c r="CD132">
        <v>6070</v>
      </c>
      <c r="CE132" t="s">
        <v>89</v>
      </c>
      <c r="CF132" s="3">
        <v>45342</v>
      </c>
      <c r="CI132">
        <v>1</v>
      </c>
      <c r="CJ132">
        <v>1</v>
      </c>
      <c r="CK132">
        <v>31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"009944389392"</f>
        <v>009944389392</v>
      </c>
      <c r="F133" s="3">
        <v>45341</v>
      </c>
      <c r="G133">
        <v>202411</v>
      </c>
      <c r="H133" t="s">
        <v>75</v>
      </c>
      <c r="I133" t="s">
        <v>76</v>
      </c>
      <c r="J133" t="s">
        <v>77</v>
      </c>
      <c r="K133" t="s">
        <v>78</v>
      </c>
      <c r="L133" t="s">
        <v>91</v>
      </c>
      <c r="M133" t="s">
        <v>92</v>
      </c>
      <c r="N133" t="s">
        <v>478</v>
      </c>
      <c r="O133" t="s">
        <v>132</v>
      </c>
      <c r="P133" t="str">
        <f t="shared" si="7"/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31.72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0.9</v>
      </c>
      <c r="BJ133">
        <v>2.2000000000000002</v>
      </c>
      <c r="BK133">
        <v>2.5</v>
      </c>
      <c r="BL133">
        <v>89.4</v>
      </c>
      <c r="BM133">
        <v>13.41</v>
      </c>
      <c r="BN133">
        <v>102.81</v>
      </c>
      <c r="BO133">
        <v>102.81</v>
      </c>
      <c r="BQ133" t="s">
        <v>479</v>
      </c>
      <c r="BR133" t="s">
        <v>84</v>
      </c>
      <c r="BS133" s="3">
        <v>45342</v>
      </c>
      <c r="BT133" s="4">
        <v>0.41597222222222219</v>
      </c>
      <c r="BU133" t="s">
        <v>480</v>
      </c>
      <c r="BV133" t="s">
        <v>86</v>
      </c>
      <c r="BY133">
        <v>10783.5</v>
      </c>
      <c r="BZ133" t="s">
        <v>149</v>
      </c>
      <c r="CA133" t="s">
        <v>222</v>
      </c>
      <c r="CC133" t="s">
        <v>92</v>
      </c>
      <c r="CD133">
        <v>7441</v>
      </c>
      <c r="CE133" t="s">
        <v>89</v>
      </c>
      <c r="CF133" s="3">
        <v>45343</v>
      </c>
      <c r="CI133">
        <v>1</v>
      </c>
      <c r="CJ133">
        <v>1</v>
      </c>
      <c r="CK133">
        <v>21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"009944389394"</f>
        <v>009944389394</v>
      </c>
      <c r="F134" s="3">
        <v>45341</v>
      </c>
      <c r="G134">
        <v>202411</v>
      </c>
      <c r="H134" t="s">
        <v>75</v>
      </c>
      <c r="I134" t="s">
        <v>76</v>
      </c>
      <c r="J134" t="s">
        <v>77</v>
      </c>
      <c r="K134" t="s">
        <v>78</v>
      </c>
      <c r="L134" t="s">
        <v>91</v>
      </c>
      <c r="M134" t="s">
        <v>92</v>
      </c>
      <c r="N134" t="s">
        <v>481</v>
      </c>
      <c r="O134" t="s">
        <v>82</v>
      </c>
      <c r="P134" t="str">
        <f t="shared" si="7"/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47.6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0.9</v>
      </c>
      <c r="BJ134">
        <v>2</v>
      </c>
      <c r="BK134">
        <v>2</v>
      </c>
      <c r="BL134">
        <v>134.13999999999999</v>
      </c>
      <c r="BM134">
        <v>20.12</v>
      </c>
      <c r="BN134">
        <v>154.26</v>
      </c>
      <c r="BO134">
        <v>154.26</v>
      </c>
      <c r="BQ134" t="s">
        <v>482</v>
      </c>
      <c r="BR134" t="s">
        <v>220</v>
      </c>
      <c r="BS134" s="3">
        <v>45342</v>
      </c>
      <c r="BT134" s="4">
        <v>0.4381944444444445</v>
      </c>
      <c r="BU134" t="s">
        <v>483</v>
      </c>
      <c r="BV134" t="s">
        <v>86</v>
      </c>
      <c r="BY134">
        <v>9884</v>
      </c>
      <c r="BZ134" t="s">
        <v>87</v>
      </c>
      <c r="CA134" t="s">
        <v>222</v>
      </c>
      <c r="CC134" t="s">
        <v>92</v>
      </c>
      <c r="CD134">
        <v>7441</v>
      </c>
      <c r="CE134" t="s">
        <v>89</v>
      </c>
      <c r="CF134" s="3">
        <v>45343</v>
      </c>
      <c r="CI134">
        <v>1</v>
      </c>
      <c r="CJ134">
        <v>1</v>
      </c>
      <c r="CK134">
        <v>31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"080011110604"</f>
        <v>080011110604</v>
      </c>
      <c r="F135" s="3">
        <v>45342</v>
      </c>
      <c r="G135">
        <v>202411</v>
      </c>
      <c r="H135" t="s">
        <v>182</v>
      </c>
      <c r="I135" t="s">
        <v>183</v>
      </c>
      <c r="J135" t="s">
        <v>184</v>
      </c>
      <c r="K135" t="s">
        <v>78</v>
      </c>
      <c r="L135" t="s">
        <v>75</v>
      </c>
      <c r="M135" t="s">
        <v>76</v>
      </c>
      <c r="N135" t="s">
        <v>131</v>
      </c>
      <c r="O135" t="s">
        <v>132</v>
      </c>
      <c r="P135" t="str">
        <f>"-                             "</f>
        <v xml:space="preserve">-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25.38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1.2</v>
      </c>
      <c r="BK135">
        <v>1.5</v>
      </c>
      <c r="BL135">
        <v>71.53</v>
      </c>
      <c r="BM135">
        <v>10.73</v>
      </c>
      <c r="BN135">
        <v>82.26</v>
      </c>
      <c r="BO135">
        <v>82.26</v>
      </c>
      <c r="BP135" t="s">
        <v>185</v>
      </c>
      <c r="BQ135" t="s">
        <v>186</v>
      </c>
      <c r="BR135" t="s">
        <v>187</v>
      </c>
      <c r="BS135" s="3">
        <v>45343</v>
      </c>
      <c r="BT135" s="4">
        <v>0.4152777777777778</v>
      </c>
      <c r="BU135" t="s">
        <v>196</v>
      </c>
      <c r="BV135" t="s">
        <v>86</v>
      </c>
      <c r="BY135">
        <v>6000</v>
      </c>
      <c r="BZ135" t="s">
        <v>149</v>
      </c>
      <c r="CA135" t="s">
        <v>137</v>
      </c>
      <c r="CC135" t="s">
        <v>76</v>
      </c>
      <c r="CD135">
        <v>2013</v>
      </c>
      <c r="CE135" t="s">
        <v>190</v>
      </c>
      <c r="CF135" s="3">
        <v>45343</v>
      </c>
      <c r="CI135">
        <v>1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"080011110611"</f>
        <v>080011110611</v>
      </c>
      <c r="F136" s="3">
        <v>45342</v>
      </c>
      <c r="G136">
        <v>202411</v>
      </c>
      <c r="H136" t="s">
        <v>106</v>
      </c>
      <c r="I136" t="s">
        <v>107</v>
      </c>
      <c r="J136" t="s">
        <v>191</v>
      </c>
      <c r="K136" t="s">
        <v>78</v>
      </c>
      <c r="L136" t="s">
        <v>75</v>
      </c>
      <c r="M136" t="s">
        <v>76</v>
      </c>
      <c r="N136" t="s">
        <v>131</v>
      </c>
      <c r="O136" t="s">
        <v>132</v>
      </c>
      <c r="P136" t="str">
        <f>"-                             "</f>
        <v xml:space="preserve">-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25.38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1.2</v>
      </c>
      <c r="BK136">
        <v>1.5</v>
      </c>
      <c r="BL136">
        <v>71.53</v>
      </c>
      <c r="BM136">
        <v>10.73</v>
      </c>
      <c r="BN136">
        <v>82.26</v>
      </c>
      <c r="BO136">
        <v>82.26</v>
      </c>
      <c r="BP136" t="s">
        <v>185</v>
      </c>
      <c r="BQ136" t="s">
        <v>186</v>
      </c>
      <c r="BR136" t="s">
        <v>187</v>
      </c>
      <c r="BS136" s="3">
        <v>45343</v>
      </c>
      <c r="BT136" s="4">
        <v>0.41666666666666669</v>
      </c>
      <c r="BU136" t="s">
        <v>196</v>
      </c>
      <c r="BV136" t="s">
        <v>86</v>
      </c>
      <c r="BY136">
        <v>6000</v>
      </c>
      <c r="BZ136" t="s">
        <v>149</v>
      </c>
      <c r="CA136" t="s">
        <v>137</v>
      </c>
      <c r="CC136" t="s">
        <v>76</v>
      </c>
      <c r="CD136">
        <v>2013</v>
      </c>
      <c r="CE136" t="s">
        <v>190</v>
      </c>
      <c r="CF136" s="3">
        <v>45343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"080011110618"</f>
        <v>080011110618</v>
      </c>
      <c r="F137" s="3">
        <v>45342</v>
      </c>
      <c r="G137">
        <v>202411</v>
      </c>
      <c r="H137" t="s">
        <v>106</v>
      </c>
      <c r="I137" t="s">
        <v>107</v>
      </c>
      <c r="J137" t="s">
        <v>192</v>
      </c>
      <c r="K137" t="s">
        <v>78</v>
      </c>
      <c r="L137" t="s">
        <v>75</v>
      </c>
      <c r="M137" t="s">
        <v>76</v>
      </c>
      <c r="N137" t="s">
        <v>131</v>
      </c>
      <c r="O137" t="s">
        <v>132</v>
      </c>
      <c r="P137" t="str">
        <f>"-                             "</f>
        <v xml:space="preserve">-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25.38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1.2</v>
      </c>
      <c r="BK137">
        <v>1.5</v>
      </c>
      <c r="BL137">
        <v>71.53</v>
      </c>
      <c r="BM137">
        <v>10.73</v>
      </c>
      <c r="BN137">
        <v>82.26</v>
      </c>
      <c r="BO137">
        <v>82.26</v>
      </c>
      <c r="BP137" t="s">
        <v>185</v>
      </c>
      <c r="BQ137" t="s">
        <v>186</v>
      </c>
      <c r="BR137" t="s">
        <v>187</v>
      </c>
      <c r="BS137" s="3">
        <v>45343</v>
      </c>
      <c r="BT137" s="4">
        <v>0.41597222222222219</v>
      </c>
      <c r="BU137" t="s">
        <v>188</v>
      </c>
      <c r="BV137" t="s">
        <v>86</v>
      </c>
      <c r="BY137">
        <v>6000</v>
      </c>
      <c r="BZ137" t="s">
        <v>149</v>
      </c>
      <c r="CA137" t="s">
        <v>137</v>
      </c>
      <c r="CC137" t="s">
        <v>76</v>
      </c>
      <c r="CD137">
        <v>2013</v>
      </c>
      <c r="CE137" t="s">
        <v>190</v>
      </c>
      <c r="CF137" s="3">
        <v>45343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"080011110672"</f>
        <v>080011110672</v>
      </c>
      <c r="F138" s="3">
        <v>45342</v>
      </c>
      <c r="G138">
        <v>202411</v>
      </c>
      <c r="H138" t="s">
        <v>193</v>
      </c>
      <c r="I138" t="s">
        <v>194</v>
      </c>
      <c r="J138" t="s">
        <v>195</v>
      </c>
      <c r="K138" t="s">
        <v>78</v>
      </c>
      <c r="L138" t="s">
        <v>75</v>
      </c>
      <c r="M138" t="s">
        <v>76</v>
      </c>
      <c r="N138" t="s">
        <v>131</v>
      </c>
      <c r="O138" t="s">
        <v>132</v>
      </c>
      <c r="P138" t="str">
        <f>"-                             "</f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19.829999999999998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2.4</v>
      </c>
      <c r="BK138">
        <v>3</v>
      </c>
      <c r="BL138">
        <v>55.88</v>
      </c>
      <c r="BM138">
        <v>8.3800000000000008</v>
      </c>
      <c r="BN138">
        <v>64.260000000000005</v>
      </c>
      <c r="BO138">
        <v>64.260000000000005</v>
      </c>
      <c r="BP138" t="s">
        <v>185</v>
      </c>
      <c r="BQ138" t="s">
        <v>186</v>
      </c>
      <c r="BR138" t="s">
        <v>187</v>
      </c>
      <c r="BS138" s="3">
        <v>45343</v>
      </c>
      <c r="BT138" s="4">
        <v>0.41180555555555554</v>
      </c>
      <c r="BU138" t="s">
        <v>484</v>
      </c>
      <c r="BV138" t="s">
        <v>86</v>
      </c>
      <c r="BY138">
        <v>12000</v>
      </c>
      <c r="BZ138" t="s">
        <v>149</v>
      </c>
      <c r="CA138" t="s">
        <v>485</v>
      </c>
      <c r="CC138" t="s">
        <v>76</v>
      </c>
      <c r="CD138">
        <v>2013</v>
      </c>
      <c r="CE138" t="s">
        <v>190</v>
      </c>
      <c r="CF138" s="3">
        <v>45343</v>
      </c>
      <c r="CI138">
        <v>1</v>
      </c>
      <c r="CJ138">
        <v>1</v>
      </c>
      <c r="CK138">
        <v>22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"080011110689"</f>
        <v>080011110689</v>
      </c>
      <c r="F139" s="3">
        <v>45342</v>
      </c>
      <c r="G139">
        <v>202411</v>
      </c>
      <c r="H139" t="s">
        <v>75</v>
      </c>
      <c r="I139" t="s">
        <v>76</v>
      </c>
      <c r="J139" t="s">
        <v>197</v>
      </c>
      <c r="K139" t="s">
        <v>78</v>
      </c>
      <c r="L139" t="s">
        <v>75</v>
      </c>
      <c r="M139" t="s">
        <v>76</v>
      </c>
      <c r="N139" t="s">
        <v>131</v>
      </c>
      <c r="O139" t="s">
        <v>132</v>
      </c>
      <c r="P139" t="str">
        <f>"-                             "</f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19.829999999999998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55.88</v>
      </c>
      <c r="BM139">
        <v>8.3800000000000008</v>
      </c>
      <c r="BN139">
        <v>64.260000000000005</v>
      </c>
      <c r="BO139">
        <v>64.260000000000005</v>
      </c>
      <c r="BP139" t="s">
        <v>185</v>
      </c>
      <c r="BQ139" t="s">
        <v>186</v>
      </c>
      <c r="BR139" t="s">
        <v>187</v>
      </c>
      <c r="BS139" s="3">
        <v>45343</v>
      </c>
      <c r="BT139" s="4">
        <v>0.41250000000000003</v>
      </c>
      <c r="BU139" t="s">
        <v>486</v>
      </c>
      <c r="BV139" t="s">
        <v>86</v>
      </c>
      <c r="BY139">
        <v>1200</v>
      </c>
      <c r="BZ139" t="s">
        <v>149</v>
      </c>
      <c r="CA139" t="s">
        <v>485</v>
      </c>
      <c r="CC139" t="s">
        <v>76</v>
      </c>
      <c r="CD139">
        <v>2013</v>
      </c>
      <c r="CE139" t="s">
        <v>190</v>
      </c>
      <c r="CF139" s="3">
        <v>45343</v>
      </c>
      <c r="CI139">
        <v>1</v>
      </c>
      <c r="CJ139">
        <v>1</v>
      </c>
      <c r="CK139">
        <v>22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"009940137006"</f>
        <v>009940137006</v>
      </c>
      <c r="F140" s="3">
        <v>45342</v>
      </c>
      <c r="G140">
        <v>202411</v>
      </c>
      <c r="H140" t="s">
        <v>265</v>
      </c>
      <c r="I140" t="s">
        <v>266</v>
      </c>
      <c r="J140" t="s">
        <v>267</v>
      </c>
      <c r="K140" t="s">
        <v>78</v>
      </c>
      <c r="L140" t="s">
        <v>75</v>
      </c>
      <c r="M140" t="s">
        <v>76</v>
      </c>
      <c r="N140" t="s">
        <v>131</v>
      </c>
      <c r="O140" t="s">
        <v>132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49.18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138.6</v>
      </c>
      <c r="BM140">
        <v>20.79</v>
      </c>
      <c r="BN140">
        <v>159.38999999999999</v>
      </c>
      <c r="BO140">
        <v>159.38999999999999</v>
      </c>
      <c r="BS140" s="3">
        <v>45343</v>
      </c>
      <c r="BT140" s="4">
        <v>0.41319444444444442</v>
      </c>
      <c r="BU140" t="s">
        <v>188</v>
      </c>
      <c r="BV140" t="s">
        <v>86</v>
      </c>
      <c r="BY140">
        <v>1200</v>
      </c>
      <c r="BZ140" t="s">
        <v>149</v>
      </c>
      <c r="CA140" t="s">
        <v>137</v>
      </c>
      <c r="CC140" t="s">
        <v>76</v>
      </c>
      <c r="CD140">
        <v>2013</v>
      </c>
      <c r="CE140" t="s">
        <v>89</v>
      </c>
      <c r="CF140" s="3">
        <v>45343</v>
      </c>
      <c r="CI140">
        <v>1</v>
      </c>
      <c r="CJ140">
        <v>1</v>
      </c>
      <c r="CK140">
        <v>23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"009942116144"</f>
        <v>009942116144</v>
      </c>
      <c r="F141" s="3">
        <v>45342</v>
      </c>
      <c r="G141">
        <v>202411</v>
      </c>
      <c r="H141" t="s">
        <v>91</v>
      </c>
      <c r="I141" t="s">
        <v>92</v>
      </c>
      <c r="J141" t="s">
        <v>199</v>
      </c>
      <c r="K141" t="s">
        <v>78</v>
      </c>
      <c r="L141" t="s">
        <v>75</v>
      </c>
      <c r="M141" t="s">
        <v>76</v>
      </c>
      <c r="N141" t="s">
        <v>131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47.6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0.4</v>
      </c>
      <c r="BJ141">
        <v>0.9</v>
      </c>
      <c r="BK141">
        <v>1</v>
      </c>
      <c r="BL141">
        <v>134.13999999999999</v>
      </c>
      <c r="BM141">
        <v>20.12</v>
      </c>
      <c r="BN141">
        <v>154.26</v>
      </c>
      <c r="BO141">
        <v>154.26</v>
      </c>
      <c r="BR141" t="s">
        <v>202</v>
      </c>
      <c r="BS141" s="3">
        <v>45343</v>
      </c>
      <c r="BT141" s="4">
        <v>0.41111111111111115</v>
      </c>
      <c r="BU141" t="s">
        <v>196</v>
      </c>
      <c r="BV141" t="s">
        <v>86</v>
      </c>
      <c r="BY141">
        <v>4393.92</v>
      </c>
      <c r="BZ141" t="s">
        <v>87</v>
      </c>
      <c r="CA141" t="s">
        <v>137</v>
      </c>
      <c r="CC141" t="s">
        <v>76</v>
      </c>
      <c r="CD141">
        <v>2013</v>
      </c>
      <c r="CE141" t="s">
        <v>89</v>
      </c>
      <c r="CF141" s="3">
        <v>45343</v>
      </c>
      <c r="CI141">
        <v>1</v>
      </c>
      <c r="CJ141">
        <v>1</v>
      </c>
      <c r="CK141">
        <v>31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"029908381256"</f>
        <v>029908381256</v>
      </c>
      <c r="F142" s="3">
        <v>45342</v>
      </c>
      <c r="G142">
        <v>202411</v>
      </c>
      <c r="H142" t="s">
        <v>106</v>
      </c>
      <c r="I142" t="s">
        <v>107</v>
      </c>
      <c r="J142" t="s">
        <v>131</v>
      </c>
      <c r="K142" t="s">
        <v>78</v>
      </c>
      <c r="L142" t="s">
        <v>91</v>
      </c>
      <c r="M142" t="s">
        <v>92</v>
      </c>
      <c r="N142" t="s">
        <v>131</v>
      </c>
      <c r="O142" t="s">
        <v>113</v>
      </c>
      <c r="P142" t="str">
        <f>"PATIENCE                      "</f>
        <v xml:space="preserve">PATIENCE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168.5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9</v>
      </c>
      <c r="BI142">
        <v>18</v>
      </c>
      <c r="BJ142">
        <v>73.400000000000006</v>
      </c>
      <c r="BK142">
        <v>74</v>
      </c>
      <c r="BL142">
        <v>480.44</v>
      </c>
      <c r="BM142">
        <v>72.069999999999993</v>
      </c>
      <c r="BN142">
        <v>552.51</v>
      </c>
      <c r="BO142">
        <v>552.51</v>
      </c>
      <c r="BQ142" t="s">
        <v>487</v>
      </c>
      <c r="BR142" t="s">
        <v>488</v>
      </c>
      <c r="BS142" s="3">
        <v>45344</v>
      </c>
      <c r="BT142" s="4">
        <v>0.37013888888888885</v>
      </c>
      <c r="BU142" t="s">
        <v>489</v>
      </c>
      <c r="BV142" t="s">
        <v>86</v>
      </c>
      <c r="BY142">
        <v>87300</v>
      </c>
      <c r="BZ142" t="s">
        <v>87</v>
      </c>
      <c r="CA142" t="s">
        <v>490</v>
      </c>
      <c r="CC142" t="s">
        <v>92</v>
      </c>
      <c r="CD142">
        <v>7441</v>
      </c>
      <c r="CE142" t="s">
        <v>89</v>
      </c>
      <c r="CF142" s="3">
        <v>45345</v>
      </c>
      <c r="CI142">
        <v>3</v>
      </c>
      <c r="CJ142">
        <v>2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"009944103126"</f>
        <v>009944103126</v>
      </c>
      <c r="F143" s="3">
        <v>45342</v>
      </c>
      <c r="G143">
        <v>202411</v>
      </c>
      <c r="H143" t="s">
        <v>128</v>
      </c>
      <c r="I143" t="s">
        <v>129</v>
      </c>
      <c r="J143" t="s">
        <v>131</v>
      </c>
      <c r="K143" t="s">
        <v>78</v>
      </c>
      <c r="L143" t="s">
        <v>91</v>
      </c>
      <c r="M143" t="s">
        <v>92</v>
      </c>
      <c r="N143" t="s">
        <v>207</v>
      </c>
      <c r="O143" t="s">
        <v>82</v>
      </c>
      <c r="P143" t="str">
        <f>"PATSY MOOROOGAS               "</f>
        <v xml:space="preserve">PATSY MOOROOGAS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71.39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5.9</v>
      </c>
      <c r="BK143">
        <v>6</v>
      </c>
      <c r="BL143">
        <v>201.19</v>
      </c>
      <c r="BM143">
        <v>30.18</v>
      </c>
      <c r="BN143">
        <v>231.37</v>
      </c>
      <c r="BO143">
        <v>231.37</v>
      </c>
      <c r="BQ143" t="s">
        <v>491</v>
      </c>
      <c r="BR143" t="s">
        <v>134</v>
      </c>
      <c r="BS143" s="3">
        <v>45344</v>
      </c>
      <c r="BT143" s="4">
        <v>0.66666666666666663</v>
      </c>
      <c r="BU143" t="s">
        <v>492</v>
      </c>
      <c r="BV143" t="s">
        <v>86</v>
      </c>
      <c r="BY143">
        <v>29400</v>
      </c>
      <c r="BZ143" t="s">
        <v>87</v>
      </c>
      <c r="CA143" t="s">
        <v>376</v>
      </c>
      <c r="CC143" t="s">
        <v>92</v>
      </c>
      <c r="CD143">
        <v>8000</v>
      </c>
      <c r="CE143" t="s">
        <v>89</v>
      </c>
      <c r="CF143" s="3">
        <v>45345</v>
      </c>
      <c r="CI143">
        <v>2</v>
      </c>
      <c r="CJ143">
        <v>2</v>
      </c>
      <c r="CK143">
        <v>31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"009944103030"</f>
        <v>009944103030</v>
      </c>
      <c r="F144" s="3">
        <v>45342</v>
      </c>
      <c r="G144">
        <v>202411</v>
      </c>
      <c r="H144" t="s">
        <v>128</v>
      </c>
      <c r="I144" t="s">
        <v>129</v>
      </c>
      <c r="J144" t="s">
        <v>131</v>
      </c>
      <c r="K144" t="s">
        <v>78</v>
      </c>
      <c r="L144" t="s">
        <v>75</v>
      </c>
      <c r="M144" t="s">
        <v>76</v>
      </c>
      <c r="N144" t="s">
        <v>397</v>
      </c>
      <c r="O144" t="s">
        <v>132</v>
      </c>
      <c r="P144" t="str">
        <f>"PATSY                         "</f>
        <v xml:space="preserve">PATSY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25.38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71.53</v>
      </c>
      <c r="BM144">
        <v>10.73</v>
      </c>
      <c r="BN144">
        <v>82.26</v>
      </c>
      <c r="BO144">
        <v>82.26</v>
      </c>
      <c r="BQ144" t="s">
        <v>493</v>
      </c>
      <c r="BR144" t="s">
        <v>134</v>
      </c>
      <c r="BS144" s="3">
        <v>45343</v>
      </c>
      <c r="BT144" s="4">
        <v>0.41180555555555554</v>
      </c>
      <c r="BU144" t="s">
        <v>196</v>
      </c>
      <c r="BV144" t="s">
        <v>86</v>
      </c>
      <c r="BY144">
        <v>1200</v>
      </c>
      <c r="BZ144" t="s">
        <v>149</v>
      </c>
      <c r="CA144" t="s">
        <v>137</v>
      </c>
      <c r="CC144" t="s">
        <v>76</v>
      </c>
      <c r="CD144">
        <v>2190</v>
      </c>
      <c r="CE144" t="s">
        <v>89</v>
      </c>
      <c r="CF144" s="3">
        <v>45343</v>
      </c>
      <c r="CI144">
        <v>1</v>
      </c>
      <c r="CJ144">
        <v>1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"009942840049"</f>
        <v>009942840049</v>
      </c>
      <c r="F145" s="3">
        <v>45342</v>
      </c>
      <c r="G145">
        <v>202411</v>
      </c>
      <c r="H145" t="s">
        <v>256</v>
      </c>
      <c r="I145" t="s">
        <v>257</v>
      </c>
      <c r="J145" t="s">
        <v>258</v>
      </c>
      <c r="K145" t="s">
        <v>78</v>
      </c>
      <c r="L145" t="s">
        <v>75</v>
      </c>
      <c r="M145" t="s">
        <v>76</v>
      </c>
      <c r="N145" t="s">
        <v>131</v>
      </c>
      <c r="O145" t="s">
        <v>132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19.829999999999998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55.88</v>
      </c>
      <c r="BM145">
        <v>8.3800000000000008</v>
      </c>
      <c r="BN145">
        <v>64.260000000000005</v>
      </c>
      <c r="BO145">
        <v>64.260000000000005</v>
      </c>
      <c r="BQ145" t="s">
        <v>186</v>
      </c>
      <c r="BR145" t="s">
        <v>260</v>
      </c>
      <c r="BS145" s="3">
        <v>45343</v>
      </c>
      <c r="BT145" s="4">
        <v>0.41319444444444442</v>
      </c>
      <c r="BU145" t="s">
        <v>196</v>
      </c>
      <c r="BV145" t="s">
        <v>86</v>
      </c>
      <c r="BY145">
        <v>1200</v>
      </c>
      <c r="BZ145" t="s">
        <v>149</v>
      </c>
      <c r="CA145" t="s">
        <v>137</v>
      </c>
      <c r="CC145" t="s">
        <v>76</v>
      </c>
      <c r="CD145">
        <v>2013</v>
      </c>
      <c r="CE145" t="s">
        <v>89</v>
      </c>
      <c r="CF145" s="3">
        <v>45343</v>
      </c>
      <c r="CI145">
        <v>1</v>
      </c>
      <c r="CJ145">
        <v>1</v>
      </c>
      <c r="CK145">
        <v>22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"009944389387"</f>
        <v>009944389387</v>
      </c>
      <c r="F146" s="3">
        <v>45342</v>
      </c>
      <c r="G146">
        <v>202411</v>
      </c>
      <c r="H146" t="s">
        <v>75</v>
      </c>
      <c r="I146" t="s">
        <v>76</v>
      </c>
      <c r="J146" t="s">
        <v>77</v>
      </c>
      <c r="K146" t="s">
        <v>78</v>
      </c>
      <c r="L146" t="s">
        <v>91</v>
      </c>
      <c r="M146" t="s">
        <v>92</v>
      </c>
      <c r="N146" t="s">
        <v>494</v>
      </c>
      <c r="O146" t="s">
        <v>82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47.6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0.6</v>
      </c>
      <c r="BJ146">
        <v>1.5</v>
      </c>
      <c r="BK146">
        <v>2</v>
      </c>
      <c r="BL146">
        <v>134.13999999999999</v>
      </c>
      <c r="BM146">
        <v>20.12</v>
      </c>
      <c r="BN146">
        <v>154.26</v>
      </c>
      <c r="BO146">
        <v>154.26</v>
      </c>
      <c r="BQ146" t="s">
        <v>83</v>
      </c>
      <c r="BR146" t="s">
        <v>495</v>
      </c>
      <c r="BS146" s="3">
        <v>45343</v>
      </c>
      <c r="BT146" s="4">
        <v>0.35902777777777778</v>
      </c>
      <c r="BU146" t="s">
        <v>492</v>
      </c>
      <c r="BV146" t="s">
        <v>86</v>
      </c>
      <c r="BY146">
        <v>7275.84</v>
      </c>
      <c r="BZ146" t="s">
        <v>87</v>
      </c>
      <c r="CA146" t="s">
        <v>496</v>
      </c>
      <c r="CC146" t="s">
        <v>92</v>
      </c>
      <c r="CD146">
        <v>7560</v>
      </c>
      <c r="CE146" t="s">
        <v>89</v>
      </c>
      <c r="CF146" s="3">
        <v>45344</v>
      </c>
      <c r="CI146">
        <v>1</v>
      </c>
      <c r="CJ146">
        <v>1</v>
      </c>
      <c r="CK146">
        <v>31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"009944389389"</f>
        <v>009944389389</v>
      </c>
      <c r="F147" s="3">
        <v>45342</v>
      </c>
      <c r="G147">
        <v>202411</v>
      </c>
      <c r="H147" t="s">
        <v>75</v>
      </c>
      <c r="I147" t="s">
        <v>76</v>
      </c>
      <c r="J147" t="s">
        <v>77</v>
      </c>
      <c r="K147" t="s">
        <v>78</v>
      </c>
      <c r="L147" t="s">
        <v>128</v>
      </c>
      <c r="M147" t="s">
        <v>129</v>
      </c>
      <c r="N147" t="s">
        <v>131</v>
      </c>
      <c r="O147" t="s">
        <v>132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545.39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3</v>
      </c>
      <c r="BI147">
        <v>36.1</v>
      </c>
      <c r="BJ147">
        <v>42.6</v>
      </c>
      <c r="BK147">
        <v>43</v>
      </c>
      <c r="BL147">
        <v>1537</v>
      </c>
      <c r="BM147">
        <v>230.55</v>
      </c>
      <c r="BN147">
        <v>1767.55</v>
      </c>
      <c r="BO147">
        <v>1767.55</v>
      </c>
      <c r="BQ147" t="s">
        <v>497</v>
      </c>
      <c r="BR147" t="s">
        <v>498</v>
      </c>
      <c r="BS147" s="3">
        <v>45343</v>
      </c>
      <c r="BT147" s="4">
        <v>0.43611111111111112</v>
      </c>
      <c r="BU147" t="s">
        <v>499</v>
      </c>
      <c r="BV147" t="s">
        <v>86</v>
      </c>
      <c r="BY147">
        <v>212777.68</v>
      </c>
      <c r="BZ147" t="s">
        <v>149</v>
      </c>
      <c r="CA147" t="s">
        <v>173</v>
      </c>
      <c r="CC147" t="s">
        <v>129</v>
      </c>
      <c r="CD147">
        <v>4319</v>
      </c>
      <c r="CE147" t="s">
        <v>89</v>
      </c>
      <c r="CF147" s="3">
        <v>45344</v>
      </c>
      <c r="CI147">
        <v>1</v>
      </c>
      <c r="CJ147">
        <v>1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"009944389391"</f>
        <v>009944389391</v>
      </c>
      <c r="F148" s="3">
        <v>45342</v>
      </c>
      <c r="G148">
        <v>202411</v>
      </c>
      <c r="H148" t="s">
        <v>75</v>
      </c>
      <c r="I148" t="s">
        <v>76</v>
      </c>
      <c r="J148" t="s">
        <v>77</v>
      </c>
      <c r="K148" t="s">
        <v>78</v>
      </c>
      <c r="L148" t="s">
        <v>75</v>
      </c>
      <c r="M148" t="s">
        <v>76</v>
      </c>
      <c r="N148" t="s">
        <v>500</v>
      </c>
      <c r="O148" t="s">
        <v>82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19.829999999999998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0.7</v>
      </c>
      <c r="BJ148">
        <v>2.9</v>
      </c>
      <c r="BK148">
        <v>3</v>
      </c>
      <c r="BL148">
        <v>55.89</v>
      </c>
      <c r="BM148">
        <v>8.3800000000000008</v>
      </c>
      <c r="BN148">
        <v>64.27</v>
      </c>
      <c r="BO148">
        <v>64.27</v>
      </c>
      <c r="BQ148" t="s">
        <v>83</v>
      </c>
      <c r="BR148" t="s">
        <v>84</v>
      </c>
      <c r="BS148" s="3">
        <v>45343</v>
      </c>
      <c r="BT148" s="4">
        <v>0.40486111111111112</v>
      </c>
      <c r="BU148" t="s">
        <v>501</v>
      </c>
      <c r="BV148" t="s">
        <v>86</v>
      </c>
      <c r="BY148">
        <v>14486.85</v>
      </c>
      <c r="BZ148" t="s">
        <v>87</v>
      </c>
      <c r="CA148" t="s">
        <v>502</v>
      </c>
      <c r="CC148" t="s">
        <v>76</v>
      </c>
      <c r="CD148">
        <v>2191</v>
      </c>
      <c r="CE148" t="s">
        <v>89</v>
      </c>
      <c r="CF148" s="3">
        <v>45343</v>
      </c>
      <c r="CI148">
        <v>1</v>
      </c>
      <c r="CJ148">
        <v>1</v>
      </c>
      <c r="CK148">
        <v>32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"009942856779"</f>
        <v>009942856779</v>
      </c>
      <c r="F149" s="3">
        <v>45342</v>
      </c>
      <c r="G149">
        <v>202411</v>
      </c>
      <c r="H149" t="s">
        <v>123</v>
      </c>
      <c r="I149" t="s">
        <v>124</v>
      </c>
      <c r="J149" t="s">
        <v>269</v>
      </c>
      <c r="K149" t="s">
        <v>78</v>
      </c>
      <c r="L149" t="s">
        <v>75</v>
      </c>
      <c r="M149" t="s">
        <v>76</v>
      </c>
      <c r="N149" t="s">
        <v>131</v>
      </c>
      <c r="O149" t="s">
        <v>132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19.829999999999998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55.88</v>
      </c>
      <c r="BM149">
        <v>8.3800000000000008</v>
      </c>
      <c r="BN149">
        <v>64.260000000000005</v>
      </c>
      <c r="BO149">
        <v>64.260000000000005</v>
      </c>
      <c r="BQ149" t="s">
        <v>412</v>
      </c>
      <c r="BR149" t="s">
        <v>270</v>
      </c>
      <c r="BS149" s="3">
        <v>45343</v>
      </c>
      <c r="BT149" s="4">
        <v>0.4145833333333333</v>
      </c>
      <c r="BU149" t="s">
        <v>188</v>
      </c>
      <c r="BV149" t="s">
        <v>86</v>
      </c>
      <c r="BY149">
        <v>1200</v>
      </c>
      <c r="BZ149" t="s">
        <v>149</v>
      </c>
      <c r="CC149" t="s">
        <v>76</v>
      </c>
      <c r="CD149">
        <v>2013</v>
      </c>
      <c r="CE149" t="s">
        <v>89</v>
      </c>
      <c r="CF149" s="3">
        <v>45343</v>
      </c>
      <c r="CI149">
        <v>1</v>
      </c>
      <c r="CJ149">
        <v>1</v>
      </c>
      <c r="CK149">
        <v>22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"009944389388"</f>
        <v>009944389388</v>
      </c>
      <c r="F150" s="3">
        <v>45342</v>
      </c>
      <c r="G150">
        <v>202411</v>
      </c>
      <c r="H150" t="s">
        <v>75</v>
      </c>
      <c r="I150" t="s">
        <v>76</v>
      </c>
      <c r="J150" t="s">
        <v>77</v>
      </c>
      <c r="K150" t="s">
        <v>78</v>
      </c>
      <c r="L150" t="s">
        <v>128</v>
      </c>
      <c r="M150" t="s">
        <v>129</v>
      </c>
      <c r="N150" t="s">
        <v>271</v>
      </c>
      <c r="O150" t="s">
        <v>132</v>
      </c>
      <c r="P150" t="str">
        <f>"N A                           "</f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25.38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71.53</v>
      </c>
      <c r="BM150">
        <v>10.73</v>
      </c>
      <c r="BN150">
        <v>82.26</v>
      </c>
      <c r="BO150">
        <v>82.26</v>
      </c>
      <c r="BQ150" t="s">
        <v>286</v>
      </c>
      <c r="BR150" t="s">
        <v>498</v>
      </c>
      <c r="BS150" s="3">
        <v>45343</v>
      </c>
      <c r="BT150" s="4">
        <v>0.55902777777777779</v>
      </c>
      <c r="BU150" t="s">
        <v>242</v>
      </c>
      <c r="BV150" t="s">
        <v>90</v>
      </c>
      <c r="BW150" t="s">
        <v>102</v>
      </c>
      <c r="BX150" t="s">
        <v>503</v>
      </c>
      <c r="BY150">
        <v>1200</v>
      </c>
      <c r="BZ150" t="s">
        <v>149</v>
      </c>
      <c r="CA150" t="s">
        <v>173</v>
      </c>
      <c r="CC150" t="s">
        <v>129</v>
      </c>
      <c r="CD150">
        <v>4320</v>
      </c>
      <c r="CE150" t="s">
        <v>89</v>
      </c>
      <c r="CF150" s="3">
        <v>45344</v>
      </c>
      <c r="CI150">
        <v>1</v>
      </c>
      <c r="CJ150">
        <v>1</v>
      </c>
      <c r="CK150">
        <v>21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"009943453077"</f>
        <v>009943453077</v>
      </c>
      <c r="F151" s="3">
        <v>45342</v>
      </c>
      <c r="G151">
        <v>202411</v>
      </c>
      <c r="H151" t="s">
        <v>246</v>
      </c>
      <c r="I151" t="s">
        <v>247</v>
      </c>
      <c r="J151" t="s">
        <v>261</v>
      </c>
      <c r="K151" t="s">
        <v>78</v>
      </c>
      <c r="L151" t="s">
        <v>75</v>
      </c>
      <c r="M151" t="s">
        <v>76</v>
      </c>
      <c r="N151" t="s">
        <v>131</v>
      </c>
      <c r="O151" t="s">
        <v>132</v>
      </c>
      <c r="P151" t="str">
        <f>"N A                           "</f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19.829999999999998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55.88</v>
      </c>
      <c r="BM151">
        <v>8.3800000000000008</v>
      </c>
      <c r="BN151">
        <v>64.260000000000005</v>
      </c>
      <c r="BO151">
        <v>64.260000000000005</v>
      </c>
      <c r="BQ151" t="s">
        <v>259</v>
      </c>
      <c r="BR151" t="s">
        <v>253</v>
      </c>
      <c r="BS151" s="3">
        <v>45343</v>
      </c>
      <c r="BT151" s="4">
        <v>0.4145833333333333</v>
      </c>
      <c r="BU151" t="s">
        <v>188</v>
      </c>
      <c r="BV151" t="s">
        <v>86</v>
      </c>
      <c r="BY151">
        <v>1200</v>
      </c>
      <c r="BZ151" t="s">
        <v>149</v>
      </c>
      <c r="CA151" t="s">
        <v>137</v>
      </c>
      <c r="CC151" t="s">
        <v>76</v>
      </c>
      <c r="CD151">
        <v>2013</v>
      </c>
      <c r="CE151" t="s">
        <v>89</v>
      </c>
      <c r="CF151" s="3">
        <v>45343</v>
      </c>
      <c r="CI151">
        <v>1</v>
      </c>
      <c r="CJ151">
        <v>1</v>
      </c>
      <c r="CK151">
        <v>22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"009944202482"</f>
        <v>009944202482</v>
      </c>
      <c r="F152" s="3">
        <v>45342</v>
      </c>
      <c r="G152">
        <v>202411</v>
      </c>
      <c r="H152" t="s">
        <v>75</v>
      </c>
      <c r="I152" t="s">
        <v>76</v>
      </c>
      <c r="J152" t="s">
        <v>252</v>
      </c>
      <c r="K152" t="s">
        <v>78</v>
      </c>
      <c r="L152" t="s">
        <v>75</v>
      </c>
      <c r="M152" t="s">
        <v>76</v>
      </c>
      <c r="N152" t="s">
        <v>504</v>
      </c>
      <c r="O152" t="s">
        <v>132</v>
      </c>
      <c r="P152" t="str">
        <f>"JNX2905857441                 "</f>
        <v xml:space="preserve">JNX2905857441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19.829999999999998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55.88</v>
      </c>
      <c r="BM152">
        <v>8.3800000000000008</v>
      </c>
      <c r="BN152">
        <v>64.260000000000005</v>
      </c>
      <c r="BO152">
        <v>64.260000000000005</v>
      </c>
      <c r="BQ152" t="s">
        <v>83</v>
      </c>
      <c r="BR152" t="s">
        <v>187</v>
      </c>
      <c r="BS152" s="3">
        <v>45343</v>
      </c>
      <c r="BT152" s="4">
        <v>0.41041666666666665</v>
      </c>
      <c r="BU152" t="s">
        <v>196</v>
      </c>
      <c r="BV152" t="s">
        <v>86</v>
      </c>
      <c r="BY152">
        <v>1200</v>
      </c>
      <c r="BZ152" t="s">
        <v>149</v>
      </c>
      <c r="CA152" t="s">
        <v>137</v>
      </c>
      <c r="CC152" t="s">
        <v>76</v>
      </c>
      <c r="CD152">
        <v>2013</v>
      </c>
      <c r="CE152" t="s">
        <v>89</v>
      </c>
      <c r="CF152" s="3">
        <v>45343</v>
      </c>
      <c r="CI152">
        <v>1</v>
      </c>
      <c r="CJ152">
        <v>1</v>
      </c>
      <c r="CK152">
        <v>22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"009944167849"</f>
        <v>009944167849</v>
      </c>
      <c r="F153" s="3">
        <v>45342</v>
      </c>
      <c r="G153">
        <v>202411</v>
      </c>
      <c r="H153" t="s">
        <v>75</v>
      </c>
      <c r="I153" t="s">
        <v>76</v>
      </c>
      <c r="J153" t="s">
        <v>252</v>
      </c>
      <c r="K153" t="s">
        <v>78</v>
      </c>
      <c r="L153" t="s">
        <v>75</v>
      </c>
      <c r="M153" t="s">
        <v>76</v>
      </c>
      <c r="N153" t="s">
        <v>131</v>
      </c>
      <c r="O153" t="s">
        <v>132</v>
      </c>
      <c r="P153" t="str">
        <f>"..                            "</f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19.829999999999998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55.88</v>
      </c>
      <c r="BM153">
        <v>8.3800000000000008</v>
      </c>
      <c r="BN153">
        <v>64.260000000000005</v>
      </c>
      <c r="BO153">
        <v>64.260000000000005</v>
      </c>
      <c r="BQ153" t="s">
        <v>186</v>
      </c>
      <c r="BR153" t="s">
        <v>253</v>
      </c>
      <c r="BS153" s="3">
        <v>45343</v>
      </c>
      <c r="BT153" s="4">
        <v>0.4145833333333333</v>
      </c>
      <c r="BU153" t="s">
        <v>188</v>
      </c>
      <c r="BV153" t="s">
        <v>86</v>
      </c>
      <c r="BY153">
        <v>1200</v>
      </c>
      <c r="BZ153" t="s">
        <v>149</v>
      </c>
      <c r="CA153" t="s">
        <v>137</v>
      </c>
      <c r="CC153" t="s">
        <v>76</v>
      </c>
      <c r="CD153">
        <v>2013</v>
      </c>
      <c r="CE153" t="s">
        <v>89</v>
      </c>
      <c r="CF153" s="3">
        <v>45343</v>
      </c>
      <c r="CI153">
        <v>1</v>
      </c>
      <c r="CJ153">
        <v>1</v>
      </c>
      <c r="CK153">
        <v>22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"009944162453"</f>
        <v>009944162453</v>
      </c>
      <c r="F154" s="3">
        <v>45342</v>
      </c>
      <c r="G154">
        <v>202411</v>
      </c>
      <c r="H154" t="s">
        <v>75</v>
      </c>
      <c r="I154" t="s">
        <v>76</v>
      </c>
      <c r="J154" t="s">
        <v>263</v>
      </c>
      <c r="K154" t="s">
        <v>78</v>
      </c>
      <c r="L154" t="s">
        <v>75</v>
      </c>
      <c r="M154" t="s">
        <v>76</v>
      </c>
      <c r="N154" t="s">
        <v>131</v>
      </c>
      <c r="O154" t="s">
        <v>132</v>
      </c>
      <c r="P154" t="str">
        <f>"..                            "</f>
        <v xml:space="preserve">..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19.829999999999998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0.4</v>
      </c>
      <c r="BK154">
        <v>1</v>
      </c>
      <c r="BL154">
        <v>55.88</v>
      </c>
      <c r="BM154">
        <v>8.3800000000000008</v>
      </c>
      <c r="BN154">
        <v>64.260000000000005</v>
      </c>
      <c r="BO154">
        <v>64.260000000000005</v>
      </c>
      <c r="BQ154" t="s">
        <v>186</v>
      </c>
      <c r="BR154" t="s">
        <v>505</v>
      </c>
      <c r="BS154" s="3">
        <v>45343</v>
      </c>
      <c r="BT154" s="4">
        <v>0.41111111111111115</v>
      </c>
      <c r="BU154" t="s">
        <v>196</v>
      </c>
      <c r="BV154" t="s">
        <v>86</v>
      </c>
      <c r="BY154">
        <v>2178.5500000000002</v>
      </c>
      <c r="BZ154" t="s">
        <v>149</v>
      </c>
      <c r="CA154" t="s">
        <v>137</v>
      </c>
      <c r="CC154" t="s">
        <v>76</v>
      </c>
      <c r="CD154">
        <v>2013</v>
      </c>
      <c r="CE154" t="s">
        <v>89</v>
      </c>
      <c r="CF154" s="3">
        <v>45343</v>
      </c>
      <c r="CI154">
        <v>1</v>
      </c>
      <c r="CJ154">
        <v>1</v>
      </c>
      <c r="CK154">
        <v>22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"009944027645"</f>
        <v>009944027645</v>
      </c>
      <c r="F155" s="3">
        <v>45342</v>
      </c>
      <c r="G155">
        <v>202411</v>
      </c>
      <c r="H155" t="s">
        <v>223</v>
      </c>
      <c r="I155" t="s">
        <v>224</v>
      </c>
      <c r="J155" t="s">
        <v>413</v>
      </c>
      <c r="K155" t="s">
        <v>78</v>
      </c>
      <c r="L155" t="s">
        <v>75</v>
      </c>
      <c r="M155" t="s">
        <v>76</v>
      </c>
      <c r="N155" t="s">
        <v>131</v>
      </c>
      <c r="O155" t="s">
        <v>132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19.829999999999998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1.1000000000000001</v>
      </c>
      <c r="BJ155">
        <v>1.3</v>
      </c>
      <c r="BK155">
        <v>2</v>
      </c>
      <c r="BL155">
        <v>55.88</v>
      </c>
      <c r="BM155">
        <v>8.3800000000000008</v>
      </c>
      <c r="BN155">
        <v>64.260000000000005</v>
      </c>
      <c r="BO155">
        <v>64.260000000000005</v>
      </c>
      <c r="BQ155" t="s">
        <v>186</v>
      </c>
      <c r="BR155" t="s">
        <v>83</v>
      </c>
      <c r="BS155" s="3">
        <v>45343</v>
      </c>
      <c r="BT155" s="4">
        <v>0.41597222222222219</v>
      </c>
      <c r="BU155" t="s">
        <v>196</v>
      </c>
      <c r="BV155" t="s">
        <v>86</v>
      </c>
      <c r="BY155">
        <v>6370.92</v>
      </c>
      <c r="BZ155" t="s">
        <v>149</v>
      </c>
      <c r="CA155" t="s">
        <v>137</v>
      </c>
      <c r="CC155" t="s">
        <v>76</v>
      </c>
      <c r="CD155">
        <v>2013</v>
      </c>
      <c r="CE155" t="s">
        <v>89</v>
      </c>
      <c r="CF155" s="3">
        <v>45343</v>
      </c>
      <c r="CI155">
        <v>1</v>
      </c>
      <c r="CJ155">
        <v>1</v>
      </c>
      <c r="CK155">
        <v>22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"009944024471"</f>
        <v>009944024471</v>
      </c>
      <c r="F156" s="3">
        <v>45342</v>
      </c>
      <c r="G156">
        <v>202411</v>
      </c>
      <c r="H156" t="s">
        <v>203</v>
      </c>
      <c r="I156" t="s">
        <v>204</v>
      </c>
      <c r="J156" t="s">
        <v>205</v>
      </c>
      <c r="K156" t="s">
        <v>78</v>
      </c>
      <c r="L156" t="s">
        <v>75</v>
      </c>
      <c r="M156" t="s">
        <v>76</v>
      </c>
      <c r="N156" t="s">
        <v>131</v>
      </c>
      <c r="O156" t="s">
        <v>132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25.38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71.53</v>
      </c>
      <c r="BM156">
        <v>10.73</v>
      </c>
      <c r="BN156">
        <v>82.26</v>
      </c>
      <c r="BO156">
        <v>82.26</v>
      </c>
      <c r="BQ156" t="s">
        <v>186</v>
      </c>
      <c r="BS156" s="3">
        <v>45343</v>
      </c>
      <c r="BT156" s="4">
        <v>0.41388888888888892</v>
      </c>
      <c r="BU156" t="s">
        <v>196</v>
      </c>
      <c r="BV156" t="s">
        <v>86</v>
      </c>
      <c r="BY156">
        <v>1200</v>
      </c>
      <c r="BZ156" t="s">
        <v>149</v>
      </c>
      <c r="CA156" t="s">
        <v>137</v>
      </c>
      <c r="CC156" t="s">
        <v>76</v>
      </c>
      <c r="CD156">
        <v>2013</v>
      </c>
      <c r="CE156" t="s">
        <v>89</v>
      </c>
      <c r="CF156" s="3">
        <v>45343</v>
      </c>
      <c r="CI156">
        <v>1</v>
      </c>
      <c r="CJ156">
        <v>1</v>
      </c>
      <c r="CK156">
        <v>21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"080011112096"</f>
        <v>080011112096</v>
      </c>
      <c r="F157" s="3">
        <v>45343</v>
      </c>
      <c r="G157">
        <v>202411</v>
      </c>
      <c r="H157" t="s">
        <v>128</v>
      </c>
      <c r="I157" t="s">
        <v>129</v>
      </c>
      <c r="J157" t="s">
        <v>271</v>
      </c>
      <c r="K157" t="s">
        <v>78</v>
      </c>
      <c r="L157" t="s">
        <v>75</v>
      </c>
      <c r="M157" t="s">
        <v>76</v>
      </c>
      <c r="N157" t="s">
        <v>131</v>
      </c>
      <c r="O157" t="s">
        <v>132</v>
      </c>
      <c r="P157" t="str">
        <f>"-                             "</f>
        <v xml:space="preserve">-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25.38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1.2</v>
      </c>
      <c r="BK157">
        <v>1.5</v>
      </c>
      <c r="BL157">
        <v>71.53</v>
      </c>
      <c r="BM157">
        <v>10.73</v>
      </c>
      <c r="BN157">
        <v>82.26</v>
      </c>
      <c r="BO157">
        <v>82.26</v>
      </c>
      <c r="BP157" t="s">
        <v>185</v>
      </c>
      <c r="BQ157" t="s">
        <v>186</v>
      </c>
      <c r="BR157" t="s">
        <v>187</v>
      </c>
      <c r="BS157" s="3">
        <v>45344</v>
      </c>
      <c r="BT157" s="4">
        <v>0.42222222222222222</v>
      </c>
      <c r="BU157" t="s">
        <v>188</v>
      </c>
      <c r="BV157" t="s">
        <v>86</v>
      </c>
      <c r="BY157">
        <v>6000</v>
      </c>
      <c r="BZ157" t="s">
        <v>149</v>
      </c>
      <c r="CA157" t="s">
        <v>137</v>
      </c>
      <c r="CC157" t="s">
        <v>76</v>
      </c>
      <c r="CD157">
        <v>2013</v>
      </c>
      <c r="CE157" t="s">
        <v>190</v>
      </c>
      <c r="CF157" s="3">
        <v>45345</v>
      </c>
      <c r="CI157">
        <v>1</v>
      </c>
      <c r="CJ157">
        <v>1</v>
      </c>
      <c r="CK157">
        <v>21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"080011112116"</f>
        <v>080011112116</v>
      </c>
      <c r="F158" s="3">
        <v>45343</v>
      </c>
      <c r="G158">
        <v>202411</v>
      </c>
      <c r="H158" t="s">
        <v>272</v>
      </c>
      <c r="I158" t="s">
        <v>273</v>
      </c>
      <c r="J158" t="s">
        <v>274</v>
      </c>
      <c r="K158" t="s">
        <v>78</v>
      </c>
      <c r="L158" t="s">
        <v>75</v>
      </c>
      <c r="M158" t="s">
        <v>76</v>
      </c>
      <c r="N158" t="s">
        <v>131</v>
      </c>
      <c r="O158" t="s">
        <v>132</v>
      </c>
      <c r="P158" t="str">
        <f>"-                             "</f>
        <v xml:space="preserve">-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25.38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71.53</v>
      </c>
      <c r="BM158">
        <v>10.73</v>
      </c>
      <c r="BN158">
        <v>82.26</v>
      </c>
      <c r="BO158">
        <v>82.26</v>
      </c>
      <c r="BP158" t="s">
        <v>185</v>
      </c>
      <c r="BQ158" t="s">
        <v>186</v>
      </c>
      <c r="BR158" t="s">
        <v>187</v>
      </c>
      <c r="BS158" s="3">
        <v>45344</v>
      </c>
      <c r="BT158" s="4">
        <v>0.42222222222222222</v>
      </c>
      <c r="BU158" t="s">
        <v>188</v>
      </c>
      <c r="BV158" t="s">
        <v>86</v>
      </c>
      <c r="BY158">
        <v>1200</v>
      </c>
      <c r="BZ158" t="s">
        <v>149</v>
      </c>
      <c r="CA158" t="s">
        <v>137</v>
      </c>
      <c r="CC158" t="s">
        <v>76</v>
      </c>
      <c r="CD158">
        <v>2013</v>
      </c>
      <c r="CE158" t="s">
        <v>190</v>
      </c>
      <c r="CF158" s="3">
        <v>45345</v>
      </c>
      <c r="CI158">
        <v>1</v>
      </c>
      <c r="CJ158">
        <v>1</v>
      </c>
      <c r="CK158">
        <v>21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"080011112123"</f>
        <v>080011112123</v>
      </c>
      <c r="F159" s="3">
        <v>45343</v>
      </c>
      <c r="G159">
        <v>202411</v>
      </c>
      <c r="H159" t="s">
        <v>272</v>
      </c>
      <c r="I159" t="s">
        <v>273</v>
      </c>
      <c r="J159" t="s">
        <v>275</v>
      </c>
      <c r="K159" t="s">
        <v>78</v>
      </c>
      <c r="L159" t="s">
        <v>75</v>
      </c>
      <c r="M159" t="s">
        <v>76</v>
      </c>
      <c r="N159" t="s">
        <v>131</v>
      </c>
      <c r="O159" t="s">
        <v>132</v>
      </c>
      <c r="P159" t="str">
        <f>"-                             "</f>
        <v xml:space="preserve">-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25.38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71.53</v>
      </c>
      <c r="BM159">
        <v>10.73</v>
      </c>
      <c r="BN159">
        <v>82.26</v>
      </c>
      <c r="BO159">
        <v>82.26</v>
      </c>
      <c r="BP159" t="s">
        <v>185</v>
      </c>
      <c r="BQ159" t="s">
        <v>186</v>
      </c>
      <c r="BR159" t="s">
        <v>187</v>
      </c>
      <c r="BS159" s="3">
        <v>45344</v>
      </c>
      <c r="BT159" s="4">
        <v>0.42222222222222222</v>
      </c>
      <c r="BU159" t="s">
        <v>188</v>
      </c>
      <c r="BV159" t="s">
        <v>86</v>
      </c>
      <c r="BY159">
        <v>1200</v>
      </c>
      <c r="BZ159" t="s">
        <v>149</v>
      </c>
      <c r="CA159" t="s">
        <v>137</v>
      </c>
      <c r="CC159" t="s">
        <v>76</v>
      </c>
      <c r="CD159">
        <v>2013</v>
      </c>
      <c r="CE159" t="s">
        <v>190</v>
      </c>
      <c r="CF159" s="3">
        <v>45345</v>
      </c>
      <c r="CI159">
        <v>1</v>
      </c>
      <c r="CJ159">
        <v>1</v>
      </c>
      <c r="CK159">
        <v>21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"080011112145"</f>
        <v>080011112145</v>
      </c>
      <c r="F160" s="3">
        <v>45343</v>
      </c>
      <c r="G160">
        <v>202411</v>
      </c>
      <c r="H160" t="s">
        <v>98</v>
      </c>
      <c r="I160" t="s">
        <v>99</v>
      </c>
      <c r="J160" t="s">
        <v>276</v>
      </c>
      <c r="K160" t="s">
        <v>78</v>
      </c>
      <c r="L160" t="s">
        <v>75</v>
      </c>
      <c r="M160" t="s">
        <v>76</v>
      </c>
      <c r="N160" t="s">
        <v>131</v>
      </c>
      <c r="O160" t="s">
        <v>132</v>
      </c>
      <c r="P160" t="str">
        <f>"-                             "</f>
        <v xml:space="preserve">-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25.38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1.2</v>
      </c>
      <c r="BK160">
        <v>1.5</v>
      </c>
      <c r="BL160">
        <v>71.53</v>
      </c>
      <c r="BM160">
        <v>10.73</v>
      </c>
      <c r="BN160">
        <v>82.26</v>
      </c>
      <c r="BO160">
        <v>82.26</v>
      </c>
      <c r="BP160" t="s">
        <v>185</v>
      </c>
      <c r="BQ160" t="s">
        <v>186</v>
      </c>
      <c r="BR160" t="s">
        <v>187</v>
      </c>
      <c r="BS160" s="3">
        <v>45344</v>
      </c>
      <c r="BT160" s="4">
        <v>0.42291666666666666</v>
      </c>
      <c r="BU160" t="s">
        <v>188</v>
      </c>
      <c r="BV160" t="s">
        <v>86</v>
      </c>
      <c r="BY160">
        <v>6000</v>
      </c>
      <c r="BZ160" t="s">
        <v>149</v>
      </c>
      <c r="CA160" t="s">
        <v>137</v>
      </c>
      <c r="CC160" t="s">
        <v>76</v>
      </c>
      <c r="CD160">
        <v>2013</v>
      </c>
      <c r="CE160" t="s">
        <v>190</v>
      </c>
      <c r="CF160" s="3">
        <v>45345</v>
      </c>
      <c r="CI160">
        <v>1</v>
      </c>
      <c r="CJ160">
        <v>1</v>
      </c>
      <c r="CK160">
        <v>21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"080011112166"</f>
        <v>080011112166</v>
      </c>
      <c r="F161" s="3">
        <v>45343</v>
      </c>
      <c r="G161">
        <v>202411</v>
      </c>
      <c r="H161" t="s">
        <v>91</v>
      </c>
      <c r="I161" t="s">
        <v>92</v>
      </c>
      <c r="J161" t="s">
        <v>415</v>
      </c>
      <c r="K161" t="s">
        <v>78</v>
      </c>
      <c r="L161" t="s">
        <v>75</v>
      </c>
      <c r="M161" t="s">
        <v>76</v>
      </c>
      <c r="N161" t="s">
        <v>131</v>
      </c>
      <c r="O161" t="s">
        <v>132</v>
      </c>
      <c r="P161" t="str">
        <f>"-                             "</f>
        <v xml:space="preserve">-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31.72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2.2000000000000002</v>
      </c>
      <c r="BK161">
        <v>2.5</v>
      </c>
      <c r="BL161">
        <v>89.4</v>
      </c>
      <c r="BM161">
        <v>13.41</v>
      </c>
      <c r="BN161">
        <v>102.81</v>
      </c>
      <c r="BO161">
        <v>102.81</v>
      </c>
      <c r="BP161" t="s">
        <v>185</v>
      </c>
      <c r="BQ161" t="s">
        <v>186</v>
      </c>
      <c r="BR161" t="s">
        <v>187</v>
      </c>
      <c r="BS161" s="3">
        <v>45344</v>
      </c>
      <c r="BT161" s="4">
        <v>0.42152777777777778</v>
      </c>
      <c r="BU161" t="s">
        <v>188</v>
      </c>
      <c r="BV161" t="s">
        <v>86</v>
      </c>
      <c r="BY161">
        <v>11154</v>
      </c>
      <c r="BZ161" t="s">
        <v>136</v>
      </c>
      <c r="CA161" t="s">
        <v>137</v>
      </c>
      <c r="CC161" t="s">
        <v>76</v>
      </c>
      <c r="CD161">
        <v>2013</v>
      </c>
      <c r="CE161" t="s">
        <v>190</v>
      </c>
      <c r="CF161" s="3">
        <v>45345</v>
      </c>
      <c r="CI161">
        <v>1</v>
      </c>
      <c r="CJ161">
        <v>1</v>
      </c>
      <c r="CK161">
        <v>21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"009944376351"</f>
        <v>009944376351</v>
      </c>
      <c r="F162" s="3">
        <v>45343</v>
      </c>
      <c r="G162">
        <v>202411</v>
      </c>
      <c r="H162" t="s">
        <v>277</v>
      </c>
      <c r="I162" t="s">
        <v>278</v>
      </c>
      <c r="J162" t="s">
        <v>279</v>
      </c>
      <c r="K162" t="s">
        <v>78</v>
      </c>
      <c r="L162" t="s">
        <v>75</v>
      </c>
      <c r="M162" t="s">
        <v>76</v>
      </c>
      <c r="N162" t="s">
        <v>506</v>
      </c>
      <c r="O162" t="s">
        <v>132</v>
      </c>
      <c r="P162" t="str">
        <f>"2905857437                    "</f>
        <v xml:space="preserve">2905857437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49.18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138.6</v>
      </c>
      <c r="BM162">
        <v>20.79</v>
      </c>
      <c r="BN162">
        <v>159.38999999999999</v>
      </c>
      <c r="BO162">
        <v>159.38999999999999</v>
      </c>
      <c r="BQ162" t="s">
        <v>259</v>
      </c>
      <c r="BR162" t="s">
        <v>281</v>
      </c>
      <c r="BS162" s="3">
        <v>45344</v>
      </c>
      <c r="BT162" s="4">
        <v>0.41944444444444445</v>
      </c>
      <c r="BU162" t="s">
        <v>196</v>
      </c>
      <c r="BV162" t="s">
        <v>86</v>
      </c>
      <c r="BY162">
        <v>1200</v>
      </c>
      <c r="BZ162" t="s">
        <v>149</v>
      </c>
      <c r="CA162" t="s">
        <v>137</v>
      </c>
      <c r="CC162" t="s">
        <v>76</v>
      </c>
      <c r="CD162">
        <v>2001</v>
      </c>
      <c r="CE162" t="s">
        <v>89</v>
      </c>
      <c r="CF162" s="3">
        <v>45345</v>
      </c>
      <c r="CI162">
        <v>1</v>
      </c>
      <c r="CJ162">
        <v>1</v>
      </c>
      <c r="CK162">
        <v>23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"009942384932"</f>
        <v>009942384932</v>
      </c>
      <c r="F163" s="3">
        <v>45343</v>
      </c>
      <c r="G163">
        <v>202411</v>
      </c>
      <c r="H163" t="s">
        <v>91</v>
      </c>
      <c r="I163" t="s">
        <v>92</v>
      </c>
      <c r="J163" t="s">
        <v>199</v>
      </c>
      <c r="K163" t="s">
        <v>78</v>
      </c>
      <c r="L163" t="s">
        <v>75</v>
      </c>
      <c r="M163" t="s">
        <v>76</v>
      </c>
      <c r="N163" t="s">
        <v>200</v>
      </c>
      <c r="O163" t="s">
        <v>132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25.38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0.5</v>
      </c>
      <c r="BJ163">
        <v>1.4</v>
      </c>
      <c r="BK163">
        <v>1.5</v>
      </c>
      <c r="BL163">
        <v>71.53</v>
      </c>
      <c r="BM163">
        <v>10.73</v>
      </c>
      <c r="BN163">
        <v>82.26</v>
      </c>
      <c r="BO163">
        <v>82.26</v>
      </c>
      <c r="BQ163" t="s">
        <v>259</v>
      </c>
      <c r="BR163" t="s">
        <v>283</v>
      </c>
      <c r="BS163" s="3">
        <v>45344</v>
      </c>
      <c r="BT163" s="4">
        <v>0.42152777777777778</v>
      </c>
      <c r="BU163" t="s">
        <v>196</v>
      </c>
      <c r="BV163" t="s">
        <v>86</v>
      </c>
      <c r="BY163">
        <v>7054.32</v>
      </c>
      <c r="BZ163" t="s">
        <v>149</v>
      </c>
      <c r="CA163" t="s">
        <v>137</v>
      </c>
      <c r="CC163" t="s">
        <v>76</v>
      </c>
      <c r="CD163">
        <v>2016</v>
      </c>
      <c r="CE163" t="s">
        <v>89</v>
      </c>
      <c r="CF163" s="3">
        <v>45345</v>
      </c>
      <c r="CI163">
        <v>1</v>
      </c>
      <c r="CJ163">
        <v>1</v>
      </c>
      <c r="CK163">
        <v>21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"029908381257"</f>
        <v>029908381257</v>
      </c>
      <c r="F164" s="3">
        <v>45343</v>
      </c>
      <c r="G164">
        <v>202411</v>
      </c>
      <c r="H164" t="s">
        <v>106</v>
      </c>
      <c r="I164" t="s">
        <v>107</v>
      </c>
      <c r="J164" t="s">
        <v>131</v>
      </c>
      <c r="K164" t="s">
        <v>78</v>
      </c>
      <c r="L164" t="s">
        <v>91</v>
      </c>
      <c r="M164" t="s">
        <v>92</v>
      </c>
      <c r="N164" t="s">
        <v>131</v>
      </c>
      <c r="O164" t="s">
        <v>113</v>
      </c>
      <c r="P164" t="str">
        <f>"PATIENCE                      "</f>
        <v xml:space="preserve">PATIENCE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113.86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6</v>
      </c>
      <c r="BI164">
        <v>30</v>
      </c>
      <c r="BJ164">
        <v>47</v>
      </c>
      <c r="BK164">
        <v>47</v>
      </c>
      <c r="BL164">
        <v>326.44</v>
      </c>
      <c r="BM164">
        <v>48.97</v>
      </c>
      <c r="BN164">
        <v>375.41</v>
      </c>
      <c r="BO164">
        <v>375.41</v>
      </c>
      <c r="BQ164" t="s">
        <v>507</v>
      </c>
      <c r="BR164" t="s">
        <v>488</v>
      </c>
      <c r="BS164" s="3">
        <v>45348</v>
      </c>
      <c r="BT164" s="4">
        <v>0.52638888888888891</v>
      </c>
      <c r="BU164" t="s">
        <v>508</v>
      </c>
      <c r="BV164" t="s">
        <v>86</v>
      </c>
      <c r="BY164">
        <v>94904</v>
      </c>
      <c r="BZ164" t="s">
        <v>87</v>
      </c>
      <c r="CA164" t="s">
        <v>490</v>
      </c>
      <c r="CC164" t="s">
        <v>92</v>
      </c>
      <c r="CD164">
        <v>7441</v>
      </c>
      <c r="CE164" t="s">
        <v>89</v>
      </c>
      <c r="CF164" s="3">
        <v>45349</v>
      </c>
      <c r="CI164">
        <v>3</v>
      </c>
      <c r="CJ164">
        <v>3</v>
      </c>
      <c r="CK164">
        <v>41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"009944459263"</f>
        <v>009944459263</v>
      </c>
      <c r="F165" s="3">
        <v>45343</v>
      </c>
      <c r="G165">
        <v>202411</v>
      </c>
      <c r="H165" t="s">
        <v>75</v>
      </c>
      <c r="I165" t="s">
        <v>76</v>
      </c>
      <c r="J165" t="s">
        <v>288</v>
      </c>
      <c r="K165" t="s">
        <v>78</v>
      </c>
      <c r="L165" t="s">
        <v>75</v>
      </c>
      <c r="M165" t="s">
        <v>76</v>
      </c>
      <c r="N165" t="s">
        <v>131</v>
      </c>
      <c r="O165" t="s">
        <v>132</v>
      </c>
      <c r="P165" t="str">
        <f>"N A                           "</f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19.829999999999998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55.88</v>
      </c>
      <c r="BM165">
        <v>8.3800000000000008</v>
      </c>
      <c r="BN165">
        <v>64.260000000000005</v>
      </c>
      <c r="BO165">
        <v>64.260000000000005</v>
      </c>
      <c r="BQ165" t="s">
        <v>186</v>
      </c>
      <c r="BR165" t="s">
        <v>509</v>
      </c>
      <c r="BS165" s="3">
        <v>45344</v>
      </c>
      <c r="BT165" s="4">
        <v>0.42152777777777778</v>
      </c>
      <c r="BU165" t="s">
        <v>188</v>
      </c>
      <c r="BV165" t="s">
        <v>86</v>
      </c>
      <c r="BY165">
        <v>1200</v>
      </c>
      <c r="BZ165" t="s">
        <v>149</v>
      </c>
      <c r="CA165" t="s">
        <v>137</v>
      </c>
      <c r="CC165" t="s">
        <v>76</v>
      </c>
      <c r="CD165">
        <v>2013</v>
      </c>
      <c r="CE165" t="s">
        <v>89</v>
      </c>
      <c r="CF165" s="3">
        <v>45345</v>
      </c>
      <c r="CI165">
        <v>1</v>
      </c>
      <c r="CJ165">
        <v>1</v>
      </c>
      <c r="CK165">
        <v>22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"009944389386"</f>
        <v>009944389386</v>
      </c>
      <c r="F166" s="3">
        <v>45343</v>
      </c>
      <c r="G166">
        <v>202411</v>
      </c>
      <c r="H166" t="s">
        <v>75</v>
      </c>
      <c r="I166" t="s">
        <v>76</v>
      </c>
      <c r="J166" t="s">
        <v>77</v>
      </c>
      <c r="K166" t="s">
        <v>78</v>
      </c>
      <c r="L166" t="s">
        <v>128</v>
      </c>
      <c r="M166" t="s">
        <v>129</v>
      </c>
      <c r="N166" t="s">
        <v>131</v>
      </c>
      <c r="O166" t="s">
        <v>82</v>
      </c>
      <c r="P166" t="str">
        <f>"N A                           "</f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47.6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1.6</v>
      </c>
      <c r="BJ166">
        <v>3.6</v>
      </c>
      <c r="BK166">
        <v>4</v>
      </c>
      <c r="BL166">
        <v>134.13999999999999</v>
      </c>
      <c r="BM166">
        <v>20.12</v>
      </c>
      <c r="BN166">
        <v>154.26</v>
      </c>
      <c r="BO166">
        <v>154.26</v>
      </c>
      <c r="BQ166" t="s">
        <v>510</v>
      </c>
      <c r="BR166" t="s">
        <v>511</v>
      </c>
      <c r="BS166" s="3">
        <v>45344</v>
      </c>
      <c r="BT166" s="4">
        <v>0.4375</v>
      </c>
      <c r="BU166" t="s">
        <v>468</v>
      </c>
      <c r="BV166" t="s">
        <v>86</v>
      </c>
      <c r="BY166">
        <v>18230.939999999999</v>
      </c>
      <c r="BZ166" t="s">
        <v>87</v>
      </c>
      <c r="CA166" t="s">
        <v>173</v>
      </c>
      <c r="CC166" t="s">
        <v>129</v>
      </c>
      <c r="CD166">
        <v>4319</v>
      </c>
      <c r="CE166" t="s">
        <v>89</v>
      </c>
      <c r="CF166" s="3">
        <v>45345</v>
      </c>
      <c r="CI166">
        <v>1</v>
      </c>
      <c r="CJ166">
        <v>1</v>
      </c>
      <c r="CK166">
        <v>31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"009942997776"</f>
        <v>009942997776</v>
      </c>
      <c r="F167" s="3">
        <v>45344</v>
      </c>
      <c r="G167">
        <v>202411</v>
      </c>
      <c r="H167" t="s">
        <v>110</v>
      </c>
      <c r="I167" t="s">
        <v>111</v>
      </c>
      <c r="J167" t="s">
        <v>284</v>
      </c>
      <c r="K167" t="s">
        <v>78</v>
      </c>
      <c r="L167" t="s">
        <v>106</v>
      </c>
      <c r="M167" t="s">
        <v>107</v>
      </c>
      <c r="N167" t="s">
        <v>512</v>
      </c>
      <c r="O167" t="s">
        <v>132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19.829999999999998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55.88</v>
      </c>
      <c r="BM167">
        <v>8.3800000000000008</v>
      </c>
      <c r="BN167">
        <v>64.260000000000005</v>
      </c>
      <c r="BO167">
        <v>64.260000000000005</v>
      </c>
      <c r="BR167" t="s">
        <v>286</v>
      </c>
      <c r="BS167" s="3">
        <v>45345</v>
      </c>
      <c r="BT167" s="4">
        <v>0.55625000000000002</v>
      </c>
      <c r="BU167" t="s">
        <v>513</v>
      </c>
      <c r="BV167" t="s">
        <v>90</v>
      </c>
      <c r="BW167" t="s">
        <v>514</v>
      </c>
      <c r="BX167" t="s">
        <v>515</v>
      </c>
      <c r="BY167">
        <v>1200</v>
      </c>
      <c r="BZ167" t="s">
        <v>149</v>
      </c>
      <c r="CC167" t="s">
        <v>107</v>
      </c>
      <c r="CD167">
        <v>4030</v>
      </c>
      <c r="CE167" t="s">
        <v>89</v>
      </c>
      <c r="CF167" s="3">
        <v>45348</v>
      </c>
      <c r="CI167">
        <v>1</v>
      </c>
      <c r="CJ167">
        <v>1</v>
      </c>
      <c r="CK167">
        <v>22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"009944389384"</f>
        <v>009944389384</v>
      </c>
      <c r="F168" s="3">
        <v>45344</v>
      </c>
      <c r="G168">
        <v>202411</v>
      </c>
      <c r="H168" t="s">
        <v>75</v>
      </c>
      <c r="I168" t="s">
        <v>76</v>
      </c>
      <c r="J168" t="s">
        <v>77</v>
      </c>
      <c r="K168" t="s">
        <v>78</v>
      </c>
      <c r="L168" t="s">
        <v>128</v>
      </c>
      <c r="M168" t="s">
        <v>129</v>
      </c>
      <c r="N168" t="s">
        <v>131</v>
      </c>
      <c r="O168" t="s">
        <v>82</v>
      </c>
      <c r="P168" t="str">
        <f>"N A                           "</f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47.6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134.13999999999999</v>
      </c>
      <c r="BM168">
        <v>20.12</v>
      </c>
      <c r="BN168">
        <v>154.26</v>
      </c>
      <c r="BO168">
        <v>154.26</v>
      </c>
      <c r="BQ168" t="s">
        <v>516</v>
      </c>
      <c r="BR168" t="s">
        <v>517</v>
      </c>
      <c r="BS168" s="3">
        <v>45345</v>
      </c>
      <c r="BT168" s="4">
        <v>0.38263888888888892</v>
      </c>
      <c r="BU168" t="s">
        <v>499</v>
      </c>
      <c r="BV168" t="s">
        <v>86</v>
      </c>
      <c r="BY168">
        <v>1200</v>
      </c>
      <c r="BZ168" t="s">
        <v>87</v>
      </c>
      <c r="CA168" t="s">
        <v>173</v>
      </c>
      <c r="CC168" t="s">
        <v>129</v>
      </c>
      <c r="CD168">
        <v>4319</v>
      </c>
      <c r="CE168" t="s">
        <v>89</v>
      </c>
      <c r="CF168" s="3">
        <v>45348</v>
      </c>
      <c r="CI168">
        <v>1</v>
      </c>
      <c r="CJ168">
        <v>1</v>
      </c>
      <c r="CK168">
        <v>31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"009944389383"</f>
        <v>009944389383</v>
      </c>
      <c r="F169" s="3">
        <v>45344</v>
      </c>
      <c r="G169">
        <v>202411</v>
      </c>
      <c r="H169" t="s">
        <v>75</v>
      </c>
      <c r="I169" t="s">
        <v>76</v>
      </c>
      <c r="J169" t="s">
        <v>77</v>
      </c>
      <c r="K169" t="s">
        <v>78</v>
      </c>
      <c r="L169" t="s">
        <v>91</v>
      </c>
      <c r="M169" t="s">
        <v>92</v>
      </c>
      <c r="N169" t="s">
        <v>131</v>
      </c>
      <c r="O169" t="s">
        <v>82</v>
      </c>
      <c r="P169" t="str">
        <f>"N A                           "</f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47.6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1.7</v>
      </c>
      <c r="BJ169">
        <v>2.5</v>
      </c>
      <c r="BK169">
        <v>3</v>
      </c>
      <c r="BL169">
        <v>134.13999999999999</v>
      </c>
      <c r="BM169">
        <v>20.12</v>
      </c>
      <c r="BN169">
        <v>154.26</v>
      </c>
      <c r="BO169">
        <v>154.26</v>
      </c>
      <c r="BQ169" t="s">
        <v>518</v>
      </c>
      <c r="BR169" t="s">
        <v>143</v>
      </c>
      <c r="BS169" s="3">
        <v>45345</v>
      </c>
      <c r="BT169" s="4">
        <v>0.40625</v>
      </c>
      <c r="BU169" t="s">
        <v>508</v>
      </c>
      <c r="BV169" t="s">
        <v>86</v>
      </c>
      <c r="BY169">
        <v>12706.65</v>
      </c>
      <c r="BZ169" t="s">
        <v>87</v>
      </c>
      <c r="CA169" t="s">
        <v>419</v>
      </c>
      <c r="CC169" t="s">
        <v>92</v>
      </c>
      <c r="CD169">
        <v>7441</v>
      </c>
      <c r="CE169" t="s">
        <v>89</v>
      </c>
      <c r="CF169" s="3">
        <v>45348</v>
      </c>
      <c r="CI169">
        <v>1</v>
      </c>
      <c r="CJ169">
        <v>1</v>
      </c>
      <c r="CK169">
        <v>31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"009944389382"</f>
        <v>009944389382</v>
      </c>
      <c r="F170" s="3">
        <v>45344</v>
      </c>
      <c r="G170">
        <v>202411</v>
      </c>
      <c r="H170" t="s">
        <v>75</v>
      </c>
      <c r="I170" t="s">
        <v>76</v>
      </c>
      <c r="J170" t="s">
        <v>77</v>
      </c>
      <c r="K170" t="s">
        <v>78</v>
      </c>
      <c r="L170" t="s">
        <v>128</v>
      </c>
      <c r="M170" t="s">
        <v>129</v>
      </c>
      <c r="N170" t="s">
        <v>131</v>
      </c>
      <c r="O170" t="s">
        <v>132</v>
      </c>
      <c r="P170" t="str">
        <f>"N A                           "</f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76.11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3.6</v>
      </c>
      <c r="BJ170">
        <v>5.9</v>
      </c>
      <c r="BK170">
        <v>6</v>
      </c>
      <c r="BL170">
        <v>214.5</v>
      </c>
      <c r="BM170">
        <v>32.18</v>
      </c>
      <c r="BN170">
        <v>246.68</v>
      </c>
      <c r="BO170">
        <v>246.68</v>
      </c>
      <c r="BQ170" t="s">
        <v>519</v>
      </c>
      <c r="BR170" t="s">
        <v>520</v>
      </c>
      <c r="BS170" s="3">
        <v>45345</v>
      </c>
      <c r="BT170" s="4">
        <v>0.38263888888888892</v>
      </c>
      <c r="BU170" t="s">
        <v>499</v>
      </c>
      <c r="BV170" t="s">
        <v>86</v>
      </c>
      <c r="BY170">
        <v>29635.200000000001</v>
      </c>
      <c r="BZ170" t="s">
        <v>149</v>
      </c>
      <c r="CA170" t="s">
        <v>173</v>
      </c>
      <c r="CC170" t="s">
        <v>129</v>
      </c>
      <c r="CD170">
        <v>4319</v>
      </c>
      <c r="CE170" t="s">
        <v>89</v>
      </c>
      <c r="CF170" s="3">
        <v>45348</v>
      </c>
      <c r="CI170">
        <v>1</v>
      </c>
      <c r="CJ170">
        <v>1</v>
      </c>
      <c r="CK170">
        <v>21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"029908395210"</f>
        <v>029908395210</v>
      </c>
      <c r="F171" s="3">
        <v>45345</v>
      </c>
      <c r="G171">
        <v>202411</v>
      </c>
      <c r="H171" t="s">
        <v>106</v>
      </c>
      <c r="I171" t="s">
        <v>107</v>
      </c>
      <c r="J171" t="s">
        <v>131</v>
      </c>
      <c r="K171" t="s">
        <v>78</v>
      </c>
      <c r="L171" t="s">
        <v>91</v>
      </c>
      <c r="M171" t="s">
        <v>92</v>
      </c>
      <c r="N171" t="s">
        <v>131</v>
      </c>
      <c r="O171" t="s">
        <v>113</v>
      </c>
      <c r="P171" t="str">
        <f>"PATIENCE                      "</f>
        <v xml:space="preserve">PATIENCE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75.400000000000006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4</v>
      </c>
      <c r="BI171">
        <v>22</v>
      </c>
      <c r="BJ171">
        <v>28</v>
      </c>
      <c r="BK171">
        <v>28</v>
      </c>
      <c r="BL171">
        <v>218.06</v>
      </c>
      <c r="BM171">
        <v>32.71</v>
      </c>
      <c r="BN171">
        <v>250.77</v>
      </c>
      <c r="BO171">
        <v>250.77</v>
      </c>
      <c r="BQ171" t="s">
        <v>519</v>
      </c>
      <c r="BR171" t="s">
        <v>488</v>
      </c>
      <c r="BS171" s="3">
        <v>45348</v>
      </c>
      <c r="BT171" s="4">
        <v>0.52638888888888891</v>
      </c>
      <c r="BU171" t="s">
        <v>508</v>
      </c>
      <c r="BV171" t="s">
        <v>86</v>
      </c>
      <c r="BY171">
        <v>96616</v>
      </c>
      <c r="BZ171" t="s">
        <v>87</v>
      </c>
      <c r="CA171" t="s">
        <v>490</v>
      </c>
      <c r="CC171" t="s">
        <v>92</v>
      </c>
      <c r="CD171">
        <v>7441</v>
      </c>
      <c r="CE171" t="s">
        <v>89</v>
      </c>
      <c r="CF171" s="3">
        <v>45349</v>
      </c>
      <c r="CI171">
        <v>3</v>
      </c>
      <c r="CJ171">
        <v>1</v>
      </c>
      <c r="CK171">
        <v>41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"009944389385"</f>
        <v>009944389385</v>
      </c>
      <c r="F172" s="3">
        <v>45348</v>
      </c>
      <c r="G172">
        <v>202411</v>
      </c>
      <c r="H172" t="s">
        <v>75</v>
      </c>
      <c r="I172" t="s">
        <v>76</v>
      </c>
      <c r="J172" t="s">
        <v>77</v>
      </c>
      <c r="K172" t="s">
        <v>78</v>
      </c>
      <c r="L172" t="s">
        <v>151</v>
      </c>
      <c r="M172" t="s">
        <v>152</v>
      </c>
      <c r="N172" t="s">
        <v>521</v>
      </c>
      <c r="O172" t="s">
        <v>82</v>
      </c>
      <c r="P172" t="str">
        <f t="shared" ref="P172:P182" si="8">"N A                           "</f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19.829999999999998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55.89</v>
      </c>
      <c r="BM172">
        <v>8.3800000000000008</v>
      </c>
      <c r="BN172">
        <v>64.27</v>
      </c>
      <c r="BO172">
        <v>64.27</v>
      </c>
      <c r="BQ172" t="s">
        <v>83</v>
      </c>
      <c r="BR172" t="s">
        <v>84</v>
      </c>
      <c r="BS172" s="3">
        <v>45349</v>
      </c>
      <c r="BT172" s="4">
        <v>0.55069444444444449</v>
      </c>
      <c r="BU172" t="s">
        <v>522</v>
      </c>
      <c r="BV172" t="s">
        <v>86</v>
      </c>
      <c r="BY172">
        <v>1200</v>
      </c>
      <c r="BZ172" t="s">
        <v>87</v>
      </c>
      <c r="CA172" t="s">
        <v>299</v>
      </c>
      <c r="CC172" t="s">
        <v>152</v>
      </c>
      <c r="CD172">
        <v>1481</v>
      </c>
      <c r="CE172" t="s">
        <v>89</v>
      </c>
      <c r="CF172" s="3">
        <v>45349</v>
      </c>
      <c r="CI172">
        <v>1</v>
      </c>
      <c r="CJ172">
        <v>1</v>
      </c>
      <c r="CK172">
        <v>32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"009944389374"</f>
        <v>009944389374</v>
      </c>
      <c r="F173" s="3">
        <v>45348</v>
      </c>
      <c r="G173">
        <v>202411</v>
      </c>
      <c r="H173" t="s">
        <v>75</v>
      </c>
      <c r="I173" t="s">
        <v>76</v>
      </c>
      <c r="J173" t="s">
        <v>77</v>
      </c>
      <c r="K173" t="s">
        <v>78</v>
      </c>
      <c r="L173" t="s">
        <v>155</v>
      </c>
      <c r="M173" t="s">
        <v>156</v>
      </c>
      <c r="N173" t="s">
        <v>523</v>
      </c>
      <c r="O173" t="s">
        <v>82</v>
      </c>
      <c r="P173" t="str">
        <f t="shared" si="8"/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47.6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1.7</v>
      </c>
      <c r="BK173">
        <v>2</v>
      </c>
      <c r="BL173">
        <v>134.13999999999999</v>
      </c>
      <c r="BM173">
        <v>20.12</v>
      </c>
      <c r="BN173">
        <v>154.26</v>
      </c>
      <c r="BO173">
        <v>154.26</v>
      </c>
      <c r="BQ173" t="s">
        <v>83</v>
      </c>
      <c r="BR173" t="s">
        <v>84</v>
      </c>
      <c r="BS173" s="3">
        <v>45349</v>
      </c>
      <c r="BT173" s="4">
        <v>0.41666666666666669</v>
      </c>
      <c r="BU173" t="s">
        <v>524</v>
      </c>
      <c r="BV173" t="s">
        <v>86</v>
      </c>
      <c r="BY173">
        <v>8499.48</v>
      </c>
      <c r="BZ173" t="s">
        <v>87</v>
      </c>
      <c r="CA173" t="s">
        <v>160</v>
      </c>
      <c r="CC173" t="s">
        <v>156</v>
      </c>
      <c r="CD173">
        <v>3201</v>
      </c>
      <c r="CE173" t="s">
        <v>89</v>
      </c>
      <c r="CF173" s="3">
        <v>45350</v>
      </c>
      <c r="CI173">
        <v>1</v>
      </c>
      <c r="CJ173">
        <v>1</v>
      </c>
      <c r="CK173">
        <v>31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"009944389376"</f>
        <v>009944389376</v>
      </c>
      <c r="F174" s="3">
        <v>45348</v>
      </c>
      <c r="G174">
        <v>202411</v>
      </c>
      <c r="H174" t="s">
        <v>75</v>
      </c>
      <c r="I174" t="s">
        <v>76</v>
      </c>
      <c r="J174" t="s">
        <v>77</v>
      </c>
      <c r="K174" t="s">
        <v>78</v>
      </c>
      <c r="L174" t="s">
        <v>155</v>
      </c>
      <c r="M174" t="s">
        <v>156</v>
      </c>
      <c r="N174" t="s">
        <v>525</v>
      </c>
      <c r="O174" t="s">
        <v>82</v>
      </c>
      <c r="P174" t="str">
        <f t="shared" si="8"/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47.6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134.13999999999999</v>
      </c>
      <c r="BM174">
        <v>20.12</v>
      </c>
      <c r="BN174">
        <v>154.26</v>
      </c>
      <c r="BO174">
        <v>154.26</v>
      </c>
      <c r="BQ174" t="s">
        <v>83</v>
      </c>
      <c r="BR174" t="s">
        <v>84</v>
      </c>
      <c r="BS174" s="3">
        <v>45350</v>
      </c>
      <c r="BT174" s="4">
        <v>0.4604166666666667</v>
      </c>
      <c r="BU174" t="s">
        <v>526</v>
      </c>
      <c r="BV174" t="s">
        <v>86</v>
      </c>
      <c r="BY174">
        <v>1200</v>
      </c>
      <c r="BZ174" t="s">
        <v>87</v>
      </c>
      <c r="CA174" t="s">
        <v>363</v>
      </c>
      <c r="CC174" t="s">
        <v>156</v>
      </c>
      <c r="CD174">
        <v>3201</v>
      </c>
      <c r="CE174" t="s">
        <v>89</v>
      </c>
      <c r="CF174" s="3">
        <v>45350</v>
      </c>
      <c r="CI174">
        <v>5</v>
      </c>
      <c r="CJ174">
        <v>2</v>
      </c>
      <c r="CK174">
        <v>31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"009944389379"</f>
        <v>009944389379</v>
      </c>
      <c r="F175" s="3">
        <v>45348</v>
      </c>
      <c r="G175">
        <v>202411</v>
      </c>
      <c r="H175" t="s">
        <v>75</v>
      </c>
      <c r="I175" t="s">
        <v>76</v>
      </c>
      <c r="J175" t="s">
        <v>77</v>
      </c>
      <c r="K175" t="s">
        <v>78</v>
      </c>
      <c r="L175" t="s">
        <v>75</v>
      </c>
      <c r="M175" t="s">
        <v>76</v>
      </c>
      <c r="N175" t="s">
        <v>527</v>
      </c>
      <c r="O175" t="s">
        <v>82</v>
      </c>
      <c r="P175" t="str">
        <f t="shared" si="8"/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19.829999999999998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55.89</v>
      </c>
      <c r="BM175">
        <v>8.3800000000000008</v>
      </c>
      <c r="BN175">
        <v>64.27</v>
      </c>
      <c r="BO175">
        <v>64.27</v>
      </c>
      <c r="BQ175" t="s">
        <v>528</v>
      </c>
      <c r="BR175" t="s">
        <v>84</v>
      </c>
      <c r="BS175" s="3">
        <v>45349</v>
      </c>
      <c r="BT175" s="4">
        <v>0.33749999999999997</v>
      </c>
      <c r="BU175" t="s">
        <v>529</v>
      </c>
      <c r="BV175" t="s">
        <v>86</v>
      </c>
      <c r="BY175">
        <v>1200</v>
      </c>
      <c r="BZ175" t="s">
        <v>87</v>
      </c>
      <c r="CA175" t="s">
        <v>530</v>
      </c>
      <c r="CC175" t="s">
        <v>76</v>
      </c>
      <c r="CD175">
        <v>2021</v>
      </c>
      <c r="CE175" t="s">
        <v>89</v>
      </c>
      <c r="CF175" s="3">
        <v>45349</v>
      </c>
      <c r="CI175">
        <v>1</v>
      </c>
      <c r="CJ175">
        <v>1</v>
      </c>
      <c r="CK175">
        <v>32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"009944389378"</f>
        <v>009944389378</v>
      </c>
      <c r="F176" s="3">
        <v>45348</v>
      </c>
      <c r="G176">
        <v>202411</v>
      </c>
      <c r="H176" t="s">
        <v>75</v>
      </c>
      <c r="I176" t="s">
        <v>76</v>
      </c>
      <c r="J176" t="s">
        <v>77</v>
      </c>
      <c r="K176" t="s">
        <v>78</v>
      </c>
      <c r="L176" t="s">
        <v>123</v>
      </c>
      <c r="M176" t="s">
        <v>124</v>
      </c>
      <c r="N176" t="s">
        <v>531</v>
      </c>
      <c r="O176" t="s">
        <v>82</v>
      </c>
      <c r="P176" t="str">
        <f t="shared" si="8"/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19.829999999999998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1.3</v>
      </c>
      <c r="BJ176">
        <v>1.5</v>
      </c>
      <c r="BK176">
        <v>2</v>
      </c>
      <c r="BL176">
        <v>55.89</v>
      </c>
      <c r="BM176">
        <v>8.3800000000000008</v>
      </c>
      <c r="BN176">
        <v>64.27</v>
      </c>
      <c r="BO176">
        <v>64.27</v>
      </c>
      <c r="BQ176" t="s">
        <v>83</v>
      </c>
      <c r="BR176" t="s">
        <v>84</v>
      </c>
      <c r="BS176" s="3">
        <v>45349</v>
      </c>
      <c r="BT176" s="4">
        <v>0.5708333333333333</v>
      </c>
      <c r="BU176" t="s">
        <v>532</v>
      </c>
      <c r="BV176" t="s">
        <v>86</v>
      </c>
      <c r="BY176">
        <v>7252.74</v>
      </c>
      <c r="BZ176" t="s">
        <v>87</v>
      </c>
      <c r="CA176" t="s">
        <v>533</v>
      </c>
      <c r="CC176" t="s">
        <v>124</v>
      </c>
      <c r="CD176">
        <v>2125</v>
      </c>
      <c r="CE176" t="s">
        <v>89</v>
      </c>
      <c r="CF176" s="3">
        <v>45349</v>
      </c>
      <c r="CI176">
        <v>1</v>
      </c>
      <c r="CJ176">
        <v>1</v>
      </c>
      <c r="CK176">
        <v>32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"009944389371"</f>
        <v>009944389371</v>
      </c>
      <c r="F177" s="3">
        <v>45348</v>
      </c>
      <c r="G177">
        <v>202411</v>
      </c>
      <c r="H177" t="s">
        <v>75</v>
      </c>
      <c r="I177" t="s">
        <v>76</v>
      </c>
      <c r="J177" t="s">
        <v>77</v>
      </c>
      <c r="K177" t="s">
        <v>78</v>
      </c>
      <c r="L177" t="s">
        <v>91</v>
      </c>
      <c r="M177" t="s">
        <v>92</v>
      </c>
      <c r="N177" t="s">
        <v>207</v>
      </c>
      <c r="O177" t="s">
        <v>82</v>
      </c>
      <c r="P177" t="str">
        <f t="shared" si="8"/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47.6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1.6</v>
      </c>
      <c r="BJ177">
        <v>1.6</v>
      </c>
      <c r="BK177">
        <v>2</v>
      </c>
      <c r="BL177">
        <v>134.13999999999999</v>
      </c>
      <c r="BM177">
        <v>20.12</v>
      </c>
      <c r="BN177">
        <v>154.26</v>
      </c>
      <c r="BO177">
        <v>154.26</v>
      </c>
      <c r="BQ177" t="s">
        <v>208</v>
      </c>
      <c r="BR177" t="s">
        <v>209</v>
      </c>
      <c r="BS177" s="3">
        <v>45349</v>
      </c>
      <c r="BT177" s="4">
        <v>0.34513888888888888</v>
      </c>
      <c r="BU177" t="s">
        <v>534</v>
      </c>
      <c r="BV177" t="s">
        <v>86</v>
      </c>
      <c r="BY177">
        <v>8090.88</v>
      </c>
      <c r="BZ177" t="s">
        <v>87</v>
      </c>
      <c r="CA177" t="s">
        <v>496</v>
      </c>
      <c r="CC177" t="s">
        <v>92</v>
      </c>
      <c r="CD177">
        <v>7561</v>
      </c>
      <c r="CE177" t="s">
        <v>89</v>
      </c>
      <c r="CF177" s="3">
        <v>45350</v>
      </c>
      <c r="CI177">
        <v>1</v>
      </c>
      <c r="CJ177">
        <v>1</v>
      </c>
      <c r="CK177">
        <v>31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"009944389375"</f>
        <v>009944389375</v>
      </c>
      <c r="F178" s="3">
        <v>45348</v>
      </c>
      <c r="G178">
        <v>202411</v>
      </c>
      <c r="H178" t="s">
        <v>75</v>
      </c>
      <c r="I178" t="s">
        <v>76</v>
      </c>
      <c r="J178" t="s">
        <v>77</v>
      </c>
      <c r="K178" t="s">
        <v>78</v>
      </c>
      <c r="L178" t="s">
        <v>128</v>
      </c>
      <c r="M178" t="s">
        <v>129</v>
      </c>
      <c r="N178" t="s">
        <v>131</v>
      </c>
      <c r="O178" t="s">
        <v>82</v>
      </c>
      <c r="P178" t="str">
        <f t="shared" si="8"/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47.6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3.6</v>
      </c>
      <c r="BK178">
        <v>4</v>
      </c>
      <c r="BL178">
        <v>134.13999999999999</v>
      </c>
      <c r="BM178">
        <v>20.12</v>
      </c>
      <c r="BN178">
        <v>154.26</v>
      </c>
      <c r="BO178">
        <v>154.26</v>
      </c>
      <c r="BQ178" t="s">
        <v>535</v>
      </c>
      <c r="BR178" t="s">
        <v>536</v>
      </c>
      <c r="BS178" s="3">
        <v>45349</v>
      </c>
      <c r="BT178" s="4">
        <v>0.35069444444444442</v>
      </c>
      <c r="BU178" t="s">
        <v>537</v>
      </c>
      <c r="BV178" t="s">
        <v>86</v>
      </c>
      <c r="BY178">
        <v>18000</v>
      </c>
      <c r="BZ178" t="s">
        <v>87</v>
      </c>
      <c r="CA178" t="s">
        <v>173</v>
      </c>
      <c r="CC178" t="s">
        <v>129</v>
      </c>
      <c r="CD178">
        <v>4319</v>
      </c>
      <c r="CE178" t="s">
        <v>89</v>
      </c>
      <c r="CF178" s="3">
        <v>45350</v>
      </c>
      <c r="CI178">
        <v>1</v>
      </c>
      <c r="CJ178">
        <v>1</v>
      </c>
      <c r="CK178">
        <v>31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"009944389380"</f>
        <v>009944389380</v>
      </c>
      <c r="F179" s="3">
        <v>45348</v>
      </c>
      <c r="G179">
        <v>202411</v>
      </c>
      <c r="H179" t="s">
        <v>75</v>
      </c>
      <c r="I179" t="s">
        <v>76</v>
      </c>
      <c r="J179" t="s">
        <v>77</v>
      </c>
      <c r="K179" t="s">
        <v>78</v>
      </c>
      <c r="L179" t="s">
        <v>538</v>
      </c>
      <c r="M179" t="s">
        <v>539</v>
      </c>
      <c r="N179" t="s">
        <v>540</v>
      </c>
      <c r="O179" t="s">
        <v>82</v>
      </c>
      <c r="P179" t="str">
        <f t="shared" si="8"/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113.64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1.4</v>
      </c>
      <c r="BJ179">
        <v>8.6</v>
      </c>
      <c r="BK179">
        <v>9</v>
      </c>
      <c r="BL179">
        <v>320.26</v>
      </c>
      <c r="BM179">
        <v>48.04</v>
      </c>
      <c r="BN179">
        <v>368.3</v>
      </c>
      <c r="BO179">
        <v>368.3</v>
      </c>
      <c r="BQ179" t="s">
        <v>83</v>
      </c>
      <c r="BR179" t="s">
        <v>84</v>
      </c>
      <c r="BS179" s="3">
        <v>45349</v>
      </c>
      <c r="BT179" s="4">
        <v>0.67847222222222225</v>
      </c>
      <c r="BU179" t="s">
        <v>541</v>
      </c>
      <c r="BV179" t="s">
        <v>86</v>
      </c>
      <c r="BY179">
        <v>43241.63</v>
      </c>
      <c r="BZ179" t="s">
        <v>87</v>
      </c>
      <c r="CA179" t="s">
        <v>542</v>
      </c>
      <c r="CC179" t="s">
        <v>539</v>
      </c>
      <c r="CD179" s="5" t="s">
        <v>543</v>
      </c>
      <c r="CE179" t="s">
        <v>89</v>
      </c>
      <c r="CF179" s="3">
        <v>45350</v>
      </c>
      <c r="CI179">
        <v>1</v>
      </c>
      <c r="CJ179">
        <v>1</v>
      </c>
      <c r="CK179">
        <v>33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"009944389381"</f>
        <v>009944389381</v>
      </c>
      <c r="F180" s="3">
        <v>45348</v>
      </c>
      <c r="G180">
        <v>202411</v>
      </c>
      <c r="H180" t="s">
        <v>75</v>
      </c>
      <c r="I180" t="s">
        <v>76</v>
      </c>
      <c r="J180" t="s">
        <v>77</v>
      </c>
      <c r="K180" t="s">
        <v>78</v>
      </c>
      <c r="L180" t="s">
        <v>91</v>
      </c>
      <c r="M180" t="s">
        <v>92</v>
      </c>
      <c r="N180" t="s">
        <v>544</v>
      </c>
      <c r="O180" t="s">
        <v>82</v>
      </c>
      <c r="P180" t="str">
        <f t="shared" si="8"/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47.6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1.1000000000000001</v>
      </c>
      <c r="BK180">
        <v>2</v>
      </c>
      <c r="BL180">
        <v>134.13999999999999</v>
      </c>
      <c r="BM180">
        <v>20.12</v>
      </c>
      <c r="BN180">
        <v>154.26</v>
      </c>
      <c r="BO180">
        <v>154.26</v>
      </c>
      <c r="BQ180" t="s">
        <v>545</v>
      </c>
      <c r="BR180" t="s">
        <v>84</v>
      </c>
      <c r="BS180" s="3">
        <v>45349</v>
      </c>
      <c r="BT180" s="4">
        <v>0.49236111111111108</v>
      </c>
      <c r="BU180" t="s">
        <v>546</v>
      </c>
      <c r="BV180" t="s">
        <v>86</v>
      </c>
      <c r="BY180">
        <v>5353.92</v>
      </c>
      <c r="BZ180" t="s">
        <v>87</v>
      </c>
      <c r="CA180" t="s">
        <v>547</v>
      </c>
      <c r="CC180" t="s">
        <v>92</v>
      </c>
      <c r="CD180">
        <v>7535</v>
      </c>
      <c r="CE180" t="s">
        <v>89</v>
      </c>
      <c r="CF180" s="3">
        <v>45350</v>
      </c>
      <c r="CI180">
        <v>1</v>
      </c>
      <c r="CJ180">
        <v>1</v>
      </c>
      <c r="CK180">
        <v>31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"009944389377"</f>
        <v>009944389377</v>
      </c>
      <c r="F181" s="3">
        <v>45348</v>
      </c>
      <c r="G181">
        <v>202411</v>
      </c>
      <c r="H181" t="s">
        <v>75</v>
      </c>
      <c r="I181" t="s">
        <v>76</v>
      </c>
      <c r="J181" t="s">
        <v>77</v>
      </c>
      <c r="K181" t="s">
        <v>78</v>
      </c>
      <c r="L181" t="s">
        <v>110</v>
      </c>
      <c r="M181" t="s">
        <v>111</v>
      </c>
      <c r="N181" t="s">
        <v>548</v>
      </c>
      <c r="O181" t="s">
        <v>82</v>
      </c>
      <c r="P181" t="str">
        <f t="shared" si="8"/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47.6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15.9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2.5</v>
      </c>
      <c r="BK181">
        <v>3</v>
      </c>
      <c r="BL181">
        <v>150.04</v>
      </c>
      <c r="BM181">
        <v>22.51</v>
      </c>
      <c r="BN181">
        <v>172.55</v>
      </c>
      <c r="BO181">
        <v>172.55</v>
      </c>
      <c r="BQ181" t="s">
        <v>83</v>
      </c>
      <c r="BR181" t="s">
        <v>84</v>
      </c>
      <c r="BS181" s="3">
        <v>45349</v>
      </c>
      <c r="BT181" s="4">
        <v>0.7284722222222223</v>
      </c>
      <c r="BU181" t="s">
        <v>549</v>
      </c>
      <c r="BV181" t="s">
        <v>86</v>
      </c>
      <c r="BY181">
        <v>12412</v>
      </c>
      <c r="BZ181" t="s">
        <v>350</v>
      </c>
      <c r="CA181" t="s">
        <v>550</v>
      </c>
      <c r="CC181" t="s">
        <v>111</v>
      </c>
      <c r="CD181">
        <v>3604</v>
      </c>
      <c r="CE181" t="s">
        <v>89</v>
      </c>
      <c r="CF181" s="3">
        <v>45350</v>
      </c>
      <c r="CI181">
        <v>2</v>
      </c>
      <c r="CJ181">
        <v>1</v>
      </c>
      <c r="CK181">
        <v>31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"009944348968"</f>
        <v>009944348968</v>
      </c>
      <c r="F182" s="3">
        <v>45348</v>
      </c>
      <c r="G182">
        <v>202411</v>
      </c>
      <c r="H182" t="s">
        <v>75</v>
      </c>
      <c r="I182" t="s">
        <v>76</v>
      </c>
      <c r="J182" t="s">
        <v>77</v>
      </c>
      <c r="K182" t="s">
        <v>78</v>
      </c>
      <c r="L182" t="s">
        <v>128</v>
      </c>
      <c r="M182" t="s">
        <v>129</v>
      </c>
      <c r="N182" t="s">
        <v>131</v>
      </c>
      <c r="O182" t="s">
        <v>82</v>
      </c>
      <c r="P182" t="str">
        <f t="shared" si="8"/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71.39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1.2</v>
      </c>
      <c r="BJ182">
        <v>5.0999999999999996</v>
      </c>
      <c r="BK182">
        <v>6</v>
      </c>
      <c r="BL182">
        <v>201.19</v>
      </c>
      <c r="BM182">
        <v>30.18</v>
      </c>
      <c r="BN182">
        <v>231.37</v>
      </c>
      <c r="BO182">
        <v>231.37</v>
      </c>
      <c r="BQ182" t="s">
        <v>551</v>
      </c>
      <c r="BR182" t="s">
        <v>552</v>
      </c>
      <c r="BS182" s="3">
        <v>45349</v>
      </c>
      <c r="BT182" s="4">
        <v>0.35069444444444442</v>
      </c>
      <c r="BU182" t="s">
        <v>537</v>
      </c>
      <c r="BV182" t="s">
        <v>86</v>
      </c>
      <c r="BY182">
        <v>25493.85</v>
      </c>
      <c r="BZ182" t="s">
        <v>87</v>
      </c>
      <c r="CA182" t="s">
        <v>173</v>
      </c>
      <c r="CC182" t="s">
        <v>129</v>
      </c>
      <c r="CD182">
        <v>4319</v>
      </c>
      <c r="CE182" t="s">
        <v>89</v>
      </c>
      <c r="CI182">
        <v>1</v>
      </c>
      <c r="CJ182">
        <v>1</v>
      </c>
      <c r="CK182">
        <v>31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"029908395211"</f>
        <v>029908395211</v>
      </c>
      <c r="F183" s="3">
        <v>45348</v>
      </c>
      <c r="G183">
        <v>202411</v>
      </c>
      <c r="H183" t="s">
        <v>106</v>
      </c>
      <c r="I183" t="s">
        <v>107</v>
      </c>
      <c r="J183" t="s">
        <v>131</v>
      </c>
      <c r="K183" t="s">
        <v>78</v>
      </c>
      <c r="L183" t="s">
        <v>91</v>
      </c>
      <c r="M183" t="s">
        <v>92</v>
      </c>
      <c r="N183" t="s">
        <v>131</v>
      </c>
      <c r="O183" t="s">
        <v>132</v>
      </c>
      <c r="P183" t="str">
        <f>"PATIENCE                      "</f>
        <v xml:space="preserve">PATIENCE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31.72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2.4</v>
      </c>
      <c r="BJ183">
        <v>2.4</v>
      </c>
      <c r="BK183">
        <v>2.5</v>
      </c>
      <c r="BL183">
        <v>89.4</v>
      </c>
      <c r="BM183">
        <v>13.41</v>
      </c>
      <c r="BN183">
        <v>102.81</v>
      </c>
      <c r="BO183">
        <v>102.81</v>
      </c>
      <c r="BQ183" t="s">
        <v>553</v>
      </c>
      <c r="BR183" t="s">
        <v>488</v>
      </c>
      <c r="BS183" s="3">
        <v>45350</v>
      </c>
      <c r="BT183" s="4">
        <v>0.54166666666666663</v>
      </c>
      <c r="BU183" t="s">
        <v>489</v>
      </c>
      <c r="BV183" t="s">
        <v>90</v>
      </c>
      <c r="BW183" t="s">
        <v>102</v>
      </c>
      <c r="BX183" t="s">
        <v>96</v>
      </c>
      <c r="BY183">
        <v>11880</v>
      </c>
      <c r="BZ183" t="s">
        <v>149</v>
      </c>
      <c r="CA183" t="s">
        <v>490</v>
      </c>
      <c r="CC183" t="s">
        <v>92</v>
      </c>
      <c r="CD183">
        <v>7441</v>
      </c>
      <c r="CE183" t="s">
        <v>89</v>
      </c>
      <c r="CF183" s="3">
        <v>45351</v>
      </c>
      <c r="CI183">
        <v>2</v>
      </c>
      <c r="CJ183">
        <v>2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"009944389372"</f>
        <v>009944389372</v>
      </c>
      <c r="F184" s="3">
        <v>45348</v>
      </c>
      <c r="G184">
        <v>202411</v>
      </c>
      <c r="H184" t="s">
        <v>75</v>
      </c>
      <c r="I184" t="s">
        <v>76</v>
      </c>
      <c r="J184" t="s">
        <v>77</v>
      </c>
      <c r="K184" t="s">
        <v>78</v>
      </c>
      <c r="L184" t="s">
        <v>554</v>
      </c>
      <c r="M184" t="s">
        <v>555</v>
      </c>
      <c r="N184" t="s">
        <v>131</v>
      </c>
      <c r="O184" t="s">
        <v>82</v>
      </c>
      <c r="P184" t="str">
        <f>"N A                           "</f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49.18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</v>
      </c>
      <c r="BJ184">
        <v>1.5</v>
      </c>
      <c r="BK184">
        <v>2</v>
      </c>
      <c r="BL184">
        <v>138.6</v>
      </c>
      <c r="BM184">
        <v>20.79</v>
      </c>
      <c r="BN184">
        <v>159.38999999999999</v>
      </c>
      <c r="BO184">
        <v>159.38999999999999</v>
      </c>
      <c r="BQ184" t="s">
        <v>556</v>
      </c>
      <c r="BR184" t="s">
        <v>536</v>
      </c>
      <c r="BS184" s="3">
        <v>45349</v>
      </c>
      <c r="BT184" s="4">
        <v>0.52777777777777779</v>
      </c>
      <c r="BU184" t="s">
        <v>445</v>
      </c>
      <c r="BV184" t="s">
        <v>86</v>
      </c>
      <c r="BY184">
        <v>7500</v>
      </c>
      <c r="BZ184" t="s">
        <v>87</v>
      </c>
      <c r="CC184" t="s">
        <v>555</v>
      </c>
      <c r="CD184">
        <v>3370</v>
      </c>
      <c r="CE184" t="s">
        <v>89</v>
      </c>
      <c r="CF184" s="3">
        <v>45350</v>
      </c>
      <c r="CI184">
        <v>2</v>
      </c>
      <c r="CJ184">
        <v>1</v>
      </c>
      <c r="CK184">
        <v>33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"009944389373"</f>
        <v>009944389373</v>
      </c>
      <c r="F185" s="3">
        <v>45348</v>
      </c>
      <c r="G185">
        <v>202411</v>
      </c>
      <c r="H185" t="s">
        <v>75</v>
      </c>
      <c r="I185" t="s">
        <v>76</v>
      </c>
      <c r="J185" t="s">
        <v>77</v>
      </c>
      <c r="K185" t="s">
        <v>78</v>
      </c>
      <c r="L185" t="s">
        <v>151</v>
      </c>
      <c r="M185" t="s">
        <v>152</v>
      </c>
      <c r="N185" t="s">
        <v>557</v>
      </c>
      <c r="O185" t="s">
        <v>82</v>
      </c>
      <c r="P185" t="str">
        <f>"...                           "</f>
        <v xml:space="preserve">...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19.829999999999998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5</v>
      </c>
      <c r="BK185">
        <v>5</v>
      </c>
      <c r="BL185">
        <v>55.89</v>
      </c>
      <c r="BM185">
        <v>8.3800000000000008</v>
      </c>
      <c r="BN185">
        <v>64.27</v>
      </c>
      <c r="BO185">
        <v>64.27</v>
      </c>
      <c r="BQ185" t="s">
        <v>558</v>
      </c>
      <c r="BR185" t="s">
        <v>84</v>
      </c>
      <c r="BS185" s="3">
        <v>45349</v>
      </c>
      <c r="BT185" s="4">
        <v>0.39583333333333331</v>
      </c>
      <c r="BU185" t="s">
        <v>559</v>
      </c>
      <c r="BV185" t="s">
        <v>86</v>
      </c>
      <c r="BY185">
        <v>24979.8</v>
      </c>
      <c r="BZ185" t="s">
        <v>87</v>
      </c>
      <c r="CA185" t="s">
        <v>299</v>
      </c>
      <c r="CC185" t="s">
        <v>152</v>
      </c>
      <c r="CD185">
        <v>1448</v>
      </c>
      <c r="CE185" t="s">
        <v>89</v>
      </c>
      <c r="CF185" s="3">
        <v>45349</v>
      </c>
      <c r="CI185">
        <v>1</v>
      </c>
      <c r="CJ185">
        <v>1</v>
      </c>
      <c r="CK185">
        <v>32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"080011117807"</f>
        <v>080011117807</v>
      </c>
      <c r="F186" s="3">
        <v>45349</v>
      </c>
      <c r="G186">
        <v>202411</v>
      </c>
      <c r="H186" t="s">
        <v>182</v>
      </c>
      <c r="I186" t="s">
        <v>183</v>
      </c>
      <c r="J186" t="s">
        <v>184</v>
      </c>
      <c r="K186" t="s">
        <v>78</v>
      </c>
      <c r="L186" t="s">
        <v>75</v>
      </c>
      <c r="M186" t="s">
        <v>76</v>
      </c>
      <c r="N186" t="s">
        <v>131</v>
      </c>
      <c r="O186" t="s">
        <v>132</v>
      </c>
      <c r="P186" t="str">
        <f>"-                             "</f>
        <v xml:space="preserve">-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25.38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1.2</v>
      </c>
      <c r="BK186">
        <v>1.5</v>
      </c>
      <c r="BL186">
        <v>71.53</v>
      </c>
      <c r="BM186">
        <v>10.73</v>
      </c>
      <c r="BN186">
        <v>82.26</v>
      </c>
      <c r="BO186">
        <v>82.26</v>
      </c>
      <c r="BP186" t="s">
        <v>185</v>
      </c>
      <c r="BQ186" t="s">
        <v>186</v>
      </c>
      <c r="BR186" t="s">
        <v>187</v>
      </c>
      <c r="BS186" s="3">
        <v>45350</v>
      </c>
      <c r="BT186" s="4">
        <v>0.43055555555555558</v>
      </c>
      <c r="BU186" t="s">
        <v>560</v>
      </c>
      <c r="BV186" t="s">
        <v>86</v>
      </c>
      <c r="BY186">
        <v>6000</v>
      </c>
      <c r="BZ186" t="s">
        <v>149</v>
      </c>
      <c r="CA186" t="s">
        <v>137</v>
      </c>
      <c r="CC186" t="s">
        <v>76</v>
      </c>
      <c r="CD186">
        <v>2013</v>
      </c>
      <c r="CE186" t="s">
        <v>190</v>
      </c>
      <c r="CF186" s="3">
        <v>45350</v>
      </c>
      <c r="CI186">
        <v>1</v>
      </c>
      <c r="CJ186">
        <v>1</v>
      </c>
      <c r="CK186">
        <v>21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"080011117812"</f>
        <v>080011117812</v>
      </c>
      <c r="F187" s="3">
        <v>45349</v>
      </c>
      <c r="G187">
        <v>202411</v>
      </c>
      <c r="H187" t="s">
        <v>106</v>
      </c>
      <c r="I187" t="s">
        <v>107</v>
      </c>
      <c r="J187" t="s">
        <v>191</v>
      </c>
      <c r="K187" t="s">
        <v>78</v>
      </c>
      <c r="L187" t="s">
        <v>75</v>
      </c>
      <c r="M187" t="s">
        <v>76</v>
      </c>
      <c r="N187" t="s">
        <v>131</v>
      </c>
      <c r="O187" t="s">
        <v>132</v>
      </c>
      <c r="P187" t="str">
        <f>"-                             "</f>
        <v xml:space="preserve">-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25.38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1.2</v>
      </c>
      <c r="BK187">
        <v>1.5</v>
      </c>
      <c r="BL187">
        <v>71.53</v>
      </c>
      <c r="BM187">
        <v>10.73</v>
      </c>
      <c r="BN187">
        <v>82.26</v>
      </c>
      <c r="BO187">
        <v>82.26</v>
      </c>
      <c r="BP187" t="s">
        <v>185</v>
      </c>
      <c r="BQ187" t="s">
        <v>186</v>
      </c>
      <c r="BR187" t="s">
        <v>187</v>
      </c>
      <c r="BS187" s="3">
        <v>45350</v>
      </c>
      <c r="BT187" s="4">
        <v>0.42638888888888887</v>
      </c>
      <c r="BU187" t="s">
        <v>560</v>
      </c>
      <c r="BV187" t="s">
        <v>86</v>
      </c>
      <c r="BY187">
        <v>6000</v>
      </c>
      <c r="BZ187" t="s">
        <v>149</v>
      </c>
      <c r="CA187" t="s">
        <v>137</v>
      </c>
      <c r="CC187" t="s">
        <v>76</v>
      </c>
      <c r="CD187">
        <v>2013</v>
      </c>
      <c r="CE187" t="s">
        <v>190</v>
      </c>
      <c r="CF187" s="3">
        <v>45350</v>
      </c>
      <c r="CI187">
        <v>1</v>
      </c>
      <c r="CJ187">
        <v>1</v>
      </c>
      <c r="CK187">
        <v>21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"080011117824"</f>
        <v>080011117824</v>
      </c>
      <c r="F188" s="3">
        <v>45349</v>
      </c>
      <c r="G188">
        <v>202411</v>
      </c>
      <c r="H188" t="s">
        <v>106</v>
      </c>
      <c r="I188" t="s">
        <v>107</v>
      </c>
      <c r="J188" t="s">
        <v>192</v>
      </c>
      <c r="K188" t="s">
        <v>78</v>
      </c>
      <c r="L188" t="s">
        <v>75</v>
      </c>
      <c r="M188" t="s">
        <v>76</v>
      </c>
      <c r="N188" t="s">
        <v>131</v>
      </c>
      <c r="O188" t="s">
        <v>132</v>
      </c>
      <c r="P188" t="str">
        <f>"-                             "</f>
        <v xml:space="preserve">-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25.38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1.2</v>
      </c>
      <c r="BK188">
        <v>1.5</v>
      </c>
      <c r="BL188">
        <v>71.53</v>
      </c>
      <c r="BM188">
        <v>10.73</v>
      </c>
      <c r="BN188">
        <v>82.26</v>
      </c>
      <c r="BO188">
        <v>82.26</v>
      </c>
      <c r="BP188" t="s">
        <v>185</v>
      </c>
      <c r="BQ188" t="s">
        <v>186</v>
      </c>
      <c r="BR188" t="s">
        <v>187</v>
      </c>
      <c r="BS188" s="3">
        <v>45350</v>
      </c>
      <c r="BT188" s="4">
        <v>0.43124999999999997</v>
      </c>
      <c r="BU188" t="s">
        <v>145</v>
      </c>
      <c r="BV188" t="s">
        <v>86</v>
      </c>
      <c r="BY188">
        <v>6000</v>
      </c>
      <c r="BZ188" t="s">
        <v>149</v>
      </c>
      <c r="CA188" t="s">
        <v>137</v>
      </c>
      <c r="CC188" t="s">
        <v>76</v>
      </c>
      <c r="CD188">
        <v>2013</v>
      </c>
      <c r="CE188" t="s">
        <v>190</v>
      </c>
      <c r="CF188" s="3">
        <v>45350</v>
      </c>
      <c r="CI188">
        <v>1</v>
      </c>
      <c r="CJ188">
        <v>1</v>
      </c>
      <c r="CK188">
        <v>21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"080011117883"</f>
        <v>080011117883</v>
      </c>
      <c r="F189" s="3">
        <v>45349</v>
      </c>
      <c r="G189">
        <v>202411</v>
      </c>
      <c r="H189" t="s">
        <v>193</v>
      </c>
      <c r="I189" t="s">
        <v>194</v>
      </c>
      <c r="J189" t="s">
        <v>195</v>
      </c>
      <c r="K189" t="s">
        <v>78</v>
      </c>
      <c r="L189" t="s">
        <v>75</v>
      </c>
      <c r="M189" t="s">
        <v>76</v>
      </c>
      <c r="N189" t="s">
        <v>131</v>
      </c>
      <c r="O189" t="s">
        <v>132</v>
      </c>
      <c r="P189" t="str">
        <f>"-                             "</f>
        <v xml:space="preserve">-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19.829999999999998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55.88</v>
      </c>
      <c r="BM189">
        <v>8.3800000000000008</v>
      </c>
      <c r="BN189">
        <v>64.260000000000005</v>
      </c>
      <c r="BO189">
        <v>64.260000000000005</v>
      </c>
      <c r="BP189" t="s">
        <v>185</v>
      </c>
      <c r="BQ189" t="s">
        <v>186</v>
      </c>
      <c r="BR189" t="s">
        <v>187</v>
      </c>
      <c r="BS189" s="3">
        <v>45350</v>
      </c>
      <c r="BT189" s="4">
        <v>0.42708333333333331</v>
      </c>
      <c r="BU189" t="s">
        <v>560</v>
      </c>
      <c r="BV189" t="s">
        <v>86</v>
      </c>
      <c r="BY189">
        <v>1200</v>
      </c>
      <c r="BZ189" t="s">
        <v>149</v>
      </c>
      <c r="CA189" t="s">
        <v>137</v>
      </c>
      <c r="CC189" t="s">
        <v>76</v>
      </c>
      <c r="CD189">
        <v>2013</v>
      </c>
      <c r="CE189" t="s">
        <v>190</v>
      </c>
      <c r="CF189" s="3">
        <v>45350</v>
      </c>
      <c r="CI189">
        <v>1</v>
      </c>
      <c r="CJ189">
        <v>1</v>
      </c>
      <c r="CK189">
        <v>22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"080011117918"</f>
        <v>080011117918</v>
      </c>
      <c r="F190" s="3">
        <v>45349</v>
      </c>
      <c r="G190">
        <v>202411</v>
      </c>
      <c r="H190" t="s">
        <v>75</v>
      </c>
      <c r="I190" t="s">
        <v>76</v>
      </c>
      <c r="J190" t="s">
        <v>197</v>
      </c>
      <c r="K190" t="s">
        <v>78</v>
      </c>
      <c r="L190" t="s">
        <v>75</v>
      </c>
      <c r="M190" t="s">
        <v>76</v>
      </c>
      <c r="N190" t="s">
        <v>131</v>
      </c>
      <c r="O190" t="s">
        <v>132</v>
      </c>
      <c r="P190" t="str">
        <f>"-                             "</f>
        <v xml:space="preserve">-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19.829999999999998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55.88</v>
      </c>
      <c r="BM190">
        <v>8.3800000000000008</v>
      </c>
      <c r="BN190">
        <v>64.260000000000005</v>
      </c>
      <c r="BO190">
        <v>64.260000000000005</v>
      </c>
      <c r="BP190" t="s">
        <v>185</v>
      </c>
      <c r="BQ190" t="s">
        <v>186</v>
      </c>
      <c r="BR190" t="s">
        <v>187</v>
      </c>
      <c r="BS190" s="3">
        <v>45350</v>
      </c>
      <c r="BT190" s="4">
        <v>0.42777777777777781</v>
      </c>
      <c r="BU190" t="s">
        <v>560</v>
      </c>
      <c r="BV190" t="s">
        <v>86</v>
      </c>
      <c r="BY190">
        <v>1200</v>
      </c>
      <c r="BZ190" t="s">
        <v>149</v>
      </c>
      <c r="CA190" t="s">
        <v>137</v>
      </c>
      <c r="CC190" t="s">
        <v>76</v>
      </c>
      <c r="CD190">
        <v>2013</v>
      </c>
      <c r="CE190" t="s">
        <v>190</v>
      </c>
      <c r="CF190" s="3">
        <v>45350</v>
      </c>
      <c r="CI190">
        <v>1</v>
      </c>
      <c r="CJ190">
        <v>1</v>
      </c>
      <c r="CK190">
        <v>22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"009944024472"</f>
        <v>009944024472</v>
      </c>
      <c r="F191" s="3">
        <v>45349</v>
      </c>
      <c r="G191">
        <v>202411</v>
      </c>
      <c r="H191" t="s">
        <v>203</v>
      </c>
      <c r="I191" t="s">
        <v>204</v>
      </c>
      <c r="J191" t="s">
        <v>561</v>
      </c>
      <c r="K191" t="s">
        <v>78</v>
      </c>
      <c r="L191" t="s">
        <v>75</v>
      </c>
      <c r="M191" t="s">
        <v>76</v>
      </c>
      <c r="N191" t="s">
        <v>131</v>
      </c>
      <c r="O191" t="s">
        <v>132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25.38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71.53</v>
      </c>
      <c r="BM191">
        <v>10.73</v>
      </c>
      <c r="BN191">
        <v>82.26</v>
      </c>
      <c r="BO191">
        <v>82.26</v>
      </c>
      <c r="BQ191" t="s">
        <v>186</v>
      </c>
      <c r="BS191" s="3">
        <v>45350</v>
      </c>
      <c r="BT191" s="4">
        <v>0.42083333333333334</v>
      </c>
      <c r="BU191" t="s">
        <v>560</v>
      </c>
      <c r="BV191" t="s">
        <v>86</v>
      </c>
      <c r="BY191">
        <v>1200</v>
      </c>
      <c r="BZ191" t="s">
        <v>149</v>
      </c>
      <c r="CA191" t="s">
        <v>137</v>
      </c>
      <c r="CC191" t="s">
        <v>76</v>
      </c>
      <c r="CD191">
        <v>2013</v>
      </c>
      <c r="CE191" t="s">
        <v>89</v>
      </c>
      <c r="CF191" s="3">
        <v>45350</v>
      </c>
      <c r="CI191">
        <v>1</v>
      </c>
      <c r="CJ191">
        <v>1</v>
      </c>
      <c r="CK191">
        <v>21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"009940137024"</f>
        <v>009940137024</v>
      </c>
      <c r="F192" s="3">
        <v>45349</v>
      </c>
      <c r="G192">
        <v>202411</v>
      </c>
      <c r="H192" t="s">
        <v>265</v>
      </c>
      <c r="I192" t="s">
        <v>266</v>
      </c>
      <c r="J192" t="s">
        <v>267</v>
      </c>
      <c r="K192" t="s">
        <v>78</v>
      </c>
      <c r="L192" t="s">
        <v>75</v>
      </c>
      <c r="M192" t="s">
        <v>76</v>
      </c>
      <c r="N192" t="s">
        <v>131</v>
      </c>
      <c r="O192" t="s">
        <v>113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69.23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200.68</v>
      </c>
      <c r="BM192">
        <v>30.1</v>
      </c>
      <c r="BN192">
        <v>230.78</v>
      </c>
      <c r="BO192">
        <v>230.78</v>
      </c>
      <c r="BS192" s="3">
        <v>45350</v>
      </c>
      <c r="BT192" s="4">
        <v>0.4236111111111111</v>
      </c>
      <c r="BU192" t="s">
        <v>560</v>
      </c>
      <c r="BV192" t="s">
        <v>86</v>
      </c>
      <c r="BY192">
        <v>1200</v>
      </c>
      <c r="BZ192" t="s">
        <v>87</v>
      </c>
      <c r="CA192" t="s">
        <v>137</v>
      </c>
      <c r="CC192" t="s">
        <v>76</v>
      </c>
      <c r="CD192">
        <v>2013</v>
      </c>
      <c r="CE192" t="s">
        <v>89</v>
      </c>
      <c r="CF192" s="3">
        <v>45350</v>
      </c>
      <c r="CI192">
        <v>1</v>
      </c>
      <c r="CJ192">
        <v>1</v>
      </c>
      <c r="CK192">
        <v>43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"009942116143"</f>
        <v>009942116143</v>
      </c>
      <c r="F193" s="3">
        <v>45349</v>
      </c>
      <c r="G193">
        <v>202411</v>
      </c>
      <c r="H193" t="s">
        <v>91</v>
      </c>
      <c r="I193" t="s">
        <v>92</v>
      </c>
      <c r="J193" t="s">
        <v>199</v>
      </c>
      <c r="K193" t="s">
        <v>78</v>
      </c>
      <c r="L193" t="s">
        <v>75</v>
      </c>
      <c r="M193" t="s">
        <v>76</v>
      </c>
      <c r="N193" t="s">
        <v>200</v>
      </c>
      <c r="O193" t="s">
        <v>132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25.38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0.8</v>
      </c>
      <c r="BK193">
        <v>1</v>
      </c>
      <c r="BL193">
        <v>71.53</v>
      </c>
      <c r="BM193">
        <v>10.73</v>
      </c>
      <c r="BN193">
        <v>82.26</v>
      </c>
      <c r="BO193">
        <v>82.26</v>
      </c>
      <c r="BQ193" t="s">
        <v>201</v>
      </c>
      <c r="BR193" t="s">
        <v>202</v>
      </c>
      <c r="BS193" s="3">
        <v>45350</v>
      </c>
      <c r="BT193" s="4">
        <v>0.42777777777777781</v>
      </c>
      <c r="BU193" t="s">
        <v>560</v>
      </c>
      <c r="BV193" t="s">
        <v>86</v>
      </c>
      <c r="BY193">
        <v>4213.62</v>
      </c>
      <c r="BZ193" t="s">
        <v>149</v>
      </c>
      <c r="CA193" t="s">
        <v>137</v>
      </c>
      <c r="CC193" t="s">
        <v>76</v>
      </c>
      <c r="CD193">
        <v>2013</v>
      </c>
      <c r="CE193" t="s">
        <v>89</v>
      </c>
      <c r="CF193" s="3">
        <v>45350</v>
      </c>
      <c r="CI193">
        <v>1</v>
      </c>
      <c r="CJ193">
        <v>1</v>
      </c>
      <c r="CK193">
        <v>21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"009942840048"</f>
        <v>009942840048</v>
      </c>
      <c r="F194" s="3">
        <v>45349</v>
      </c>
      <c r="G194">
        <v>202411</v>
      </c>
      <c r="H194" t="s">
        <v>256</v>
      </c>
      <c r="I194" t="s">
        <v>257</v>
      </c>
      <c r="J194" t="s">
        <v>258</v>
      </c>
      <c r="K194" t="s">
        <v>78</v>
      </c>
      <c r="L194" t="s">
        <v>75</v>
      </c>
      <c r="M194" t="s">
        <v>76</v>
      </c>
      <c r="N194" t="s">
        <v>131</v>
      </c>
      <c r="O194" t="s">
        <v>132</v>
      </c>
      <c r="P194" t="str">
        <f>"NA                            "</f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19.829999999999998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55.88</v>
      </c>
      <c r="BM194">
        <v>8.3800000000000008</v>
      </c>
      <c r="BN194">
        <v>64.260000000000005</v>
      </c>
      <c r="BO194">
        <v>64.260000000000005</v>
      </c>
      <c r="BQ194" t="s">
        <v>259</v>
      </c>
      <c r="BR194" t="s">
        <v>260</v>
      </c>
      <c r="BS194" s="3">
        <v>45350</v>
      </c>
      <c r="BT194" s="4">
        <v>0.4291666666666667</v>
      </c>
      <c r="BU194" t="s">
        <v>145</v>
      </c>
      <c r="BV194" t="s">
        <v>86</v>
      </c>
      <c r="BY194">
        <v>1200</v>
      </c>
      <c r="BZ194" t="s">
        <v>149</v>
      </c>
      <c r="CA194" t="s">
        <v>137</v>
      </c>
      <c r="CC194" t="s">
        <v>76</v>
      </c>
      <c r="CD194">
        <v>2013</v>
      </c>
      <c r="CE194" t="s">
        <v>89</v>
      </c>
      <c r="CF194" s="3">
        <v>45350</v>
      </c>
      <c r="CI194">
        <v>1</v>
      </c>
      <c r="CJ194">
        <v>1</v>
      </c>
      <c r="CK194">
        <v>22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"009944348966"</f>
        <v>009944348966</v>
      </c>
      <c r="F195" s="3">
        <v>45349</v>
      </c>
      <c r="G195">
        <v>202411</v>
      </c>
      <c r="H195" t="s">
        <v>75</v>
      </c>
      <c r="I195" t="s">
        <v>76</v>
      </c>
      <c r="J195" t="s">
        <v>77</v>
      </c>
      <c r="K195" t="s">
        <v>78</v>
      </c>
      <c r="L195" t="s">
        <v>128</v>
      </c>
      <c r="M195" t="s">
        <v>129</v>
      </c>
      <c r="N195" t="s">
        <v>131</v>
      </c>
      <c r="O195" t="s">
        <v>82</v>
      </c>
      <c r="P195" t="str">
        <f>"N A                           "</f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47.6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1.6</v>
      </c>
      <c r="BJ195">
        <v>2.8</v>
      </c>
      <c r="BK195">
        <v>3</v>
      </c>
      <c r="BL195">
        <v>134.13999999999999</v>
      </c>
      <c r="BM195">
        <v>20.12</v>
      </c>
      <c r="BN195">
        <v>154.26</v>
      </c>
      <c r="BO195">
        <v>154.26</v>
      </c>
      <c r="BQ195" t="s">
        <v>466</v>
      </c>
      <c r="BR195" t="s">
        <v>562</v>
      </c>
      <c r="BS195" s="3">
        <v>45350</v>
      </c>
      <c r="BT195" s="4">
        <v>0.49444444444444446</v>
      </c>
      <c r="BU195" t="s">
        <v>563</v>
      </c>
      <c r="BV195" t="s">
        <v>86</v>
      </c>
      <c r="BY195">
        <v>14110.2</v>
      </c>
      <c r="BZ195" t="s">
        <v>87</v>
      </c>
      <c r="CA195" t="s">
        <v>564</v>
      </c>
      <c r="CC195" t="s">
        <v>129</v>
      </c>
      <c r="CD195">
        <v>4319</v>
      </c>
      <c r="CE195" t="s">
        <v>89</v>
      </c>
      <c r="CI195">
        <v>1</v>
      </c>
      <c r="CJ195">
        <v>1</v>
      </c>
      <c r="CK195">
        <v>31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"009944348965"</f>
        <v>009944348965</v>
      </c>
      <c r="F196" s="3">
        <v>45349</v>
      </c>
      <c r="G196">
        <v>202411</v>
      </c>
      <c r="H196" t="s">
        <v>75</v>
      </c>
      <c r="I196" t="s">
        <v>76</v>
      </c>
      <c r="J196" t="s">
        <v>77</v>
      </c>
      <c r="K196" t="s">
        <v>78</v>
      </c>
      <c r="L196" t="s">
        <v>128</v>
      </c>
      <c r="M196" t="s">
        <v>129</v>
      </c>
      <c r="N196" t="s">
        <v>131</v>
      </c>
      <c r="O196" t="s">
        <v>82</v>
      </c>
      <c r="P196" t="str">
        <f>"N A                           "</f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214.15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11</v>
      </c>
      <c r="BJ196">
        <v>17.7</v>
      </c>
      <c r="BK196">
        <v>18</v>
      </c>
      <c r="BL196">
        <v>603.51</v>
      </c>
      <c r="BM196">
        <v>90.53</v>
      </c>
      <c r="BN196">
        <v>694.04</v>
      </c>
      <c r="BO196">
        <v>694.04</v>
      </c>
      <c r="BQ196" t="s">
        <v>516</v>
      </c>
      <c r="BR196" t="s">
        <v>497</v>
      </c>
      <c r="BS196" s="3">
        <v>45350</v>
      </c>
      <c r="BT196" s="4">
        <v>0.49722222222222223</v>
      </c>
      <c r="BU196" t="s">
        <v>499</v>
      </c>
      <c r="BV196" t="s">
        <v>86</v>
      </c>
      <c r="BY196">
        <v>88588.800000000003</v>
      </c>
      <c r="BZ196" t="s">
        <v>87</v>
      </c>
      <c r="CA196" t="s">
        <v>429</v>
      </c>
      <c r="CC196" t="s">
        <v>129</v>
      </c>
      <c r="CD196">
        <v>4319</v>
      </c>
      <c r="CE196" t="s">
        <v>89</v>
      </c>
      <c r="CI196">
        <v>1</v>
      </c>
      <c r="CJ196">
        <v>1</v>
      </c>
      <c r="CK196">
        <v>31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"009942856780"</f>
        <v>009942856780</v>
      </c>
      <c r="F197" s="3">
        <v>45349</v>
      </c>
      <c r="G197">
        <v>202411</v>
      </c>
      <c r="H197" t="s">
        <v>123</v>
      </c>
      <c r="I197" t="s">
        <v>124</v>
      </c>
      <c r="J197" t="s">
        <v>269</v>
      </c>
      <c r="K197" t="s">
        <v>78</v>
      </c>
      <c r="L197" t="s">
        <v>75</v>
      </c>
      <c r="M197" t="s">
        <v>76</v>
      </c>
      <c r="N197" t="s">
        <v>131</v>
      </c>
      <c r="O197" t="s">
        <v>132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19.829999999999998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55.88</v>
      </c>
      <c r="BM197">
        <v>8.3800000000000008</v>
      </c>
      <c r="BN197">
        <v>64.260000000000005</v>
      </c>
      <c r="BO197">
        <v>64.260000000000005</v>
      </c>
      <c r="BQ197" t="s">
        <v>83</v>
      </c>
      <c r="BR197" t="s">
        <v>270</v>
      </c>
      <c r="BS197" s="3">
        <v>45350</v>
      </c>
      <c r="BT197" s="4">
        <v>0.42777777777777781</v>
      </c>
      <c r="BU197" t="s">
        <v>560</v>
      </c>
      <c r="BV197" t="s">
        <v>86</v>
      </c>
      <c r="BY197">
        <v>1200</v>
      </c>
      <c r="BZ197" t="s">
        <v>149</v>
      </c>
      <c r="CA197" t="s">
        <v>137</v>
      </c>
      <c r="CC197" t="s">
        <v>76</v>
      </c>
      <c r="CD197">
        <v>2013</v>
      </c>
      <c r="CE197" t="s">
        <v>89</v>
      </c>
      <c r="CF197" s="3">
        <v>45350</v>
      </c>
      <c r="CI197">
        <v>1</v>
      </c>
      <c r="CJ197">
        <v>1</v>
      </c>
      <c r="CK197">
        <v>22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"009943453078"</f>
        <v>009943453078</v>
      </c>
      <c r="F198" s="3">
        <v>45349</v>
      </c>
      <c r="G198">
        <v>202411</v>
      </c>
      <c r="H198" t="s">
        <v>246</v>
      </c>
      <c r="I198" t="s">
        <v>247</v>
      </c>
      <c r="J198" t="s">
        <v>261</v>
      </c>
      <c r="K198" t="s">
        <v>78</v>
      </c>
      <c r="L198" t="s">
        <v>75</v>
      </c>
      <c r="M198" t="s">
        <v>76</v>
      </c>
      <c r="N198" t="s">
        <v>131</v>
      </c>
      <c r="O198" t="s">
        <v>132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19.829999999999998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2.2000000000000002</v>
      </c>
      <c r="BK198">
        <v>3</v>
      </c>
      <c r="BL198">
        <v>55.88</v>
      </c>
      <c r="BM198">
        <v>8.3800000000000008</v>
      </c>
      <c r="BN198">
        <v>64.260000000000005</v>
      </c>
      <c r="BO198">
        <v>64.260000000000005</v>
      </c>
      <c r="BQ198" t="s">
        <v>259</v>
      </c>
      <c r="BR198" t="s">
        <v>253</v>
      </c>
      <c r="BS198" s="3">
        <v>45350</v>
      </c>
      <c r="BT198" s="4">
        <v>0.42986111111111108</v>
      </c>
      <c r="BU198" t="s">
        <v>145</v>
      </c>
      <c r="BV198" t="s">
        <v>86</v>
      </c>
      <c r="BY198">
        <v>10828.51</v>
      </c>
      <c r="BZ198" t="s">
        <v>149</v>
      </c>
      <c r="CA198" t="s">
        <v>137</v>
      </c>
      <c r="CC198" t="s">
        <v>76</v>
      </c>
      <c r="CD198">
        <v>2013</v>
      </c>
      <c r="CE198" t="s">
        <v>89</v>
      </c>
      <c r="CF198" s="3">
        <v>45350</v>
      </c>
      <c r="CI198">
        <v>1</v>
      </c>
      <c r="CJ198">
        <v>1</v>
      </c>
      <c r="CK198">
        <v>22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"009944497982"</f>
        <v>009944497982</v>
      </c>
      <c r="F199" s="3">
        <v>45349</v>
      </c>
      <c r="G199">
        <v>202411</v>
      </c>
      <c r="H199" t="s">
        <v>75</v>
      </c>
      <c r="I199" t="s">
        <v>76</v>
      </c>
      <c r="J199" t="s">
        <v>565</v>
      </c>
      <c r="K199" t="s">
        <v>78</v>
      </c>
      <c r="L199" t="s">
        <v>75</v>
      </c>
      <c r="M199" t="s">
        <v>76</v>
      </c>
      <c r="N199" t="s">
        <v>131</v>
      </c>
      <c r="O199" t="s">
        <v>132</v>
      </c>
      <c r="P199" t="str">
        <f>"..                            "</f>
        <v xml:space="preserve">..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19.829999999999998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55.88</v>
      </c>
      <c r="BM199">
        <v>8.3800000000000008</v>
      </c>
      <c r="BN199">
        <v>64.260000000000005</v>
      </c>
      <c r="BO199">
        <v>64.260000000000005</v>
      </c>
      <c r="BQ199" t="s">
        <v>186</v>
      </c>
      <c r="BR199" t="s">
        <v>566</v>
      </c>
      <c r="BS199" s="3">
        <v>45350</v>
      </c>
      <c r="BT199" s="4">
        <v>0.4201388888888889</v>
      </c>
      <c r="BU199" t="s">
        <v>145</v>
      </c>
      <c r="BV199" t="s">
        <v>86</v>
      </c>
      <c r="BY199">
        <v>1200</v>
      </c>
      <c r="BZ199" t="s">
        <v>149</v>
      </c>
      <c r="CA199" t="s">
        <v>137</v>
      </c>
      <c r="CC199" t="s">
        <v>76</v>
      </c>
      <c r="CD199">
        <v>2013</v>
      </c>
      <c r="CE199" t="s">
        <v>89</v>
      </c>
      <c r="CF199" s="3">
        <v>45350</v>
      </c>
      <c r="CI199">
        <v>1</v>
      </c>
      <c r="CJ199">
        <v>1</v>
      </c>
      <c r="CK199">
        <v>22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"009944167848"</f>
        <v>009944167848</v>
      </c>
      <c r="F200" s="3">
        <v>45349</v>
      </c>
      <c r="G200">
        <v>202411</v>
      </c>
      <c r="H200" t="s">
        <v>75</v>
      </c>
      <c r="I200" t="s">
        <v>76</v>
      </c>
      <c r="J200" t="s">
        <v>252</v>
      </c>
      <c r="K200" t="s">
        <v>78</v>
      </c>
      <c r="L200" t="s">
        <v>75</v>
      </c>
      <c r="M200" t="s">
        <v>76</v>
      </c>
      <c r="N200" t="s">
        <v>131</v>
      </c>
      <c r="O200" t="s">
        <v>132</v>
      </c>
      <c r="P200" t="str">
        <f>"..                            "</f>
        <v xml:space="preserve">..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19.829999999999998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55.88</v>
      </c>
      <c r="BM200">
        <v>8.3800000000000008</v>
      </c>
      <c r="BN200">
        <v>64.260000000000005</v>
      </c>
      <c r="BO200">
        <v>64.260000000000005</v>
      </c>
      <c r="BQ200" t="s">
        <v>186</v>
      </c>
      <c r="BR200" t="s">
        <v>253</v>
      </c>
      <c r="BS200" s="3">
        <v>45350</v>
      </c>
      <c r="BT200" s="4">
        <v>0.4236111111111111</v>
      </c>
      <c r="BU200" t="s">
        <v>560</v>
      </c>
      <c r="BV200" t="s">
        <v>86</v>
      </c>
      <c r="BY200">
        <v>1200</v>
      </c>
      <c r="BZ200" t="s">
        <v>149</v>
      </c>
      <c r="CA200" t="s">
        <v>137</v>
      </c>
      <c r="CC200" t="s">
        <v>76</v>
      </c>
      <c r="CD200">
        <v>2013</v>
      </c>
      <c r="CE200" t="s">
        <v>89</v>
      </c>
      <c r="CF200" s="3">
        <v>45350</v>
      </c>
      <c r="CI200">
        <v>1</v>
      </c>
      <c r="CJ200">
        <v>1</v>
      </c>
      <c r="CK200">
        <v>22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"009944027644"</f>
        <v>009944027644</v>
      </c>
      <c r="F201" s="3">
        <v>45349</v>
      </c>
      <c r="G201">
        <v>202411</v>
      </c>
      <c r="H201" t="s">
        <v>223</v>
      </c>
      <c r="I201" t="s">
        <v>224</v>
      </c>
      <c r="J201" t="s">
        <v>413</v>
      </c>
      <c r="K201" t="s">
        <v>78</v>
      </c>
      <c r="L201" t="s">
        <v>75</v>
      </c>
      <c r="M201" t="s">
        <v>76</v>
      </c>
      <c r="N201" t="s">
        <v>131</v>
      </c>
      <c r="O201" t="s">
        <v>132</v>
      </c>
      <c r="P201" t="str">
        <f>"N A                           "</f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19.829999999999998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55.88</v>
      </c>
      <c r="BM201">
        <v>8.3800000000000008</v>
      </c>
      <c r="BN201">
        <v>64.260000000000005</v>
      </c>
      <c r="BO201">
        <v>64.260000000000005</v>
      </c>
      <c r="BQ201" t="s">
        <v>186</v>
      </c>
      <c r="BR201" t="s">
        <v>83</v>
      </c>
      <c r="BS201" s="3">
        <v>45350</v>
      </c>
      <c r="BT201" s="4">
        <v>0.42708333333333331</v>
      </c>
      <c r="BU201" t="s">
        <v>560</v>
      </c>
      <c r="BV201" t="s">
        <v>86</v>
      </c>
      <c r="BY201">
        <v>1200</v>
      </c>
      <c r="BZ201" t="s">
        <v>149</v>
      </c>
      <c r="CA201" t="s">
        <v>137</v>
      </c>
      <c r="CC201" t="s">
        <v>76</v>
      </c>
      <c r="CD201">
        <v>2013</v>
      </c>
      <c r="CE201" t="s">
        <v>89</v>
      </c>
      <c r="CF201" s="3">
        <v>45350</v>
      </c>
      <c r="CI201">
        <v>1</v>
      </c>
      <c r="CJ201">
        <v>1</v>
      </c>
      <c r="CK201">
        <v>22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"009944106963"</f>
        <v>009944106963</v>
      </c>
      <c r="F202" s="3">
        <v>45349</v>
      </c>
      <c r="G202">
        <v>202411</v>
      </c>
      <c r="H202" t="s">
        <v>75</v>
      </c>
      <c r="I202" t="s">
        <v>76</v>
      </c>
      <c r="J202" t="s">
        <v>263</v>
      </c>
      <c r="K202" t="s">
        <v>78</v>
      </c>
      <c r="L202" t="s">
        <v>75</v>
      </c>
      <c r="M202" t="s">
        <v>76</v>
      </c>
      <c r="N202" t="s">
        <v>131</v>
      </c>
      <c r="O202" t="s">
        <v>132</v>
      </c>
      <c r="P202" t="str">
        <f>"..                            "</f>
        <v xml:space="preserve">..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19.829999999999998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55.88</v>
      </c>
      <c r="BM202">
        <v>8.3800000000000008</v>
      </c>
      <c r="BN202">
        <v>64.260000000000005</v>
      </c>
      <c r="BO202">
        <v>64.260000000000005</v>
      </c>
      <c r="BQ202" t="s">
        <v>186</v>
      </c>
      <c r="BR202" t="s">
        <v>264</v>
      </c>
      <c r="BS202" s="3">
        <v>45350</v>
      </c>
      <c r="BT202" s="4">
        <v>0.41736111111111113</v>
      </c>
      <c r="BU202" t="s">
        <v>560</v>
      </c>
      <c r="BV202" t="s">
        <v>86</v>
      </c>
      <c r="BY202">
        <v>1200</v>
      </c>
      <c r="BZ202" t="s">
        <v>149</v>
      </c>
      <c r="CA202" t="s">
        <v>137</v>
      </c>
      <c r="CC202" t="s">
        <v>76</v>
      </c>
      <c r="CD202">
        <v>2013</v>
      </c>
      <c r="CE202" t="s">
        <v>89</v>
      </c>
      <c r="CF202" s="3">
        <v>45350</v>
      </c>
      <c r="CI202">
        <v>1</v>
      </c>
      <c r="CJ202">
        <v>1</v>
      </c>
      <c r="CK202">
        <v>22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"080011119205"</f>
        <v>080011119205</v>
      </c>
      <c r="F203" s="3">
        <v>45350</v>
      </c>
      <c r="G203">
        <v>202411</v>
      </c>
      <c r="H203" t="s">
        <v>128</v>
      </c>
      <c r="I203" t="s">
        <v>129</v>
      </c>
      <c r="J203" t="s">
        <v>271</v>
      </c>
      <c r="K203" t="s">
        <v>78</v>
      </c>
      <c r="L203" t="s">
        <v>75</v>
      </c>
      <c r="M203" t="s">
        <v>76</v>
      </c>
      <c r="N203" t="s">
        <v>131</v>
      </c>
      <c r="O203" t="s">
        <v>132</v>
      </c>
      <c r="P203" t="str">
        <f>"-                             "</f>
        <v xml:space="preserve">-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25.38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1.2</v>
      </c>
      <c r="BK203">
        <v>1.5</v>
      </c>
      <c r="BL203">
        <v>71.53</v>
      </c>
      <c r="BM203">
        <v>10.73</v>
      </c>
      <c r="BN203">
        <v>82.26</v>
      </c>
      <c r="BO203">
        <v>82.26</v>
      </c>
      <c r="BP203" t="s">
        <v>185</v>
      </c>
      <c r="BQ203" t="s">
        <v>186</v>
      </c>
      <c r="BR203" t="s">
        <v>187</v>
      </c>
      <c r="BS203" t="s">
        <v>185</v>
      </c>
      <c r="BY203">
        <v>6000</v>
      </c>
      <c r="BZ203" t="s">
        <v>149</v>
      </c>
      <c r="CC203" t="s">
        <v>76</v>
      </c>
      <c r="CD203">
        <v>2013</v>
      </c>
      <c r="CE203" t="s">
        <v>190</v>
      </c>
      <c r="CI203">
        <v>1</v>
      </c>
      <c r="CJ203" t="s">
        <v>185</v>
      </c>
      <c r="CK203">
        <v>21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"080011119234"</f>
        <v>080011119234</v>
      </c>
      <c r="F204" s="3">
        <v>45350</v>
      </c>
      <c r="G204">
        <v>202411</v>
      </c>
      <c r="H204" t="s">
        <v>272</v>
      </c>
      <c r="I204" t="s">
        <v>273</v>
      </c>
      <c r="J204" t="s">
        <v>274</v>
      </c>
      <c r="K204" t="s">
        <v>78</v>
      </c>
      <c r="L204" t="s">
        <v>75</v>
      </c>
      <c r="M204" t="s">
        <v>76</v>
      </c>
      <c r="N204" t="s">
        <v>131</v>
      </c>
      <c r="O204" t="s">
        <v>132</v>
      </c>
      <c r="P204" t="str">
        <f>"-                             "</f>
        <v xml:space="preserve">-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25.38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71.53</v>
      </c>
      <c r="BM204">
        <v>10.73</v>
      </c>
      <c r="BN204">
        <v>82.26</v>
      </c>
      <c r="BO204">
        <v>82.26</v>
      </c>
      <c r="BP204" t="s">
        <v>185</v>
      </c>
      <c r="BQ204" t="s">
        <v>186</v>
      </c>
      <c r="BR204" t="s">
        <v>187</v>
      </c>
      <c r="BS204" t="s">
        <v>185</v>
      </c>
      <c r="BY204">
        <v>1200</v>
      </c>
      <c r="BZ204" t="s">
        <v>149</v>
      </c>
      <c r="CC204" t="s">
        <v>76</v>
      </c>
      <c r="CD204">
        <v>2013</v>
      </c>
      <c r="CE204" t="s">
        <v>190</v>
      </c>
      <c r="CI204">
        <v>1</v>
      </c>
      <c r="CJ204" t="s">
        <v>185</v>
      </c>
      <c r="CK204">
        <v>21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"080011119243"</f>
        <v>080011119243</v>
      </c>
      <c r="F205" s="3">
        <v>45350</v>
      </c>
      <c r="G205">
        <v>202411</v>
      </c>
      <c r="H205" t="s">
        <v>272</v>
      </c>
      <c r="I205" t="s">
        <v>273</v>
      </c>
      <c r="J205" t="s">
        <v>275</v>
      </c>
      <c r="K205" t="s">
        <v>78</v>
      </c>
      <c r="L205" t="s">
        <v>75</v>
      </c>
      <c r="M205" t="s">
        <v>76</v>
      </c>
      <c r="N205" t="s">
        <v>131</v>
      </c>
      <c r="O205" t="s">
        <v>132</v>
      </c>
      <c r="P205" t="str">
        <f>"-                             "</f>
        <v xml:space="preserve">-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25.38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71.53</v>
      </c>
      <c r="BM205">
        <v>10.73</v>
      </c>
      <c r="BN205">
        <v>82.26</v>
      </c>
      <c r="BO205">
        <v>82.26</v>
      </c>
      <c r="BP205" t="s">
        <v>185</v>
      </c>
      <c r="BQ205" t="s">
        <v>186</v>
      </c>
      <c r="BR205" t="s">
        <v>187</v>
      </c>
      <c r="BS205" t="s">
        <v>185</v>
      </c>
      <c r="BY205">
        <v>1200</v>
      </c>
      <c r="BZ205" t="s">
        <v>149</v>
      </c>
      <c r="CC205" t="s">
        <v>76</v>
      </c>
      <c r="CD205">
        <v>2013</v>
      </c>
      <c r="CE205" t="s">
        <v>190</v>
      </c>
      <c r="CI205">
        <v>1</v>
      </c>
      <c r="CJ205" t="s">
        <v>185</v>
      </c>
      <c r="CK205">
        <v>21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"080011119250"</f>
        <v>080011119250</v>
      </c>
      <c r="F206" s="3">
        <v>45350</v>
      </c>
      <c r="G206">
        <v>202411</v>
      </c>
      <c r="H206" t="s">
        <v>98</v>
      </c>
      <c r="I206" t="s">
        <v>99</v>
      </c>
      <c r="J206" t="s">
        <v>276</v>
      </c>
      <c r="K206" t="s">
        <v>78</v>
      </c>
      <c r="L206" t="s">
        <v>75</v>
      </c>
      <c r="M206" t="s">
        <v>76</v>
      </c>
      <c r="N206" t="s">
        <v>131</v>
      </c>
      <c r="O206" t="s">
        <v>132</v>
      </c>
      <c r="P206" t="str">
        <f>"-                             "</f>
        <v xml:space="preserve">-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25.38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71.53</v>
      </c>
      <c r="BM206">
        <v>10.73</v>
      </c>
      <c r="BN206">
        <v>82.26</v>
      </c>
      <c r="BO206">
        <v>82.26</v>
      </c>
      <c r="BP206" t="s">
        <v>185</v>
      </c>
      <c r="BQ206" t="s">
        <v>186</v>
      </c>
      <c r="BR206" t="s">
        <v>187</v>
      </c>
      <c r="BS206" t="s">
        <v>185</v>
      </c>
      <c r="BY206">
        <v>1200</v>
      </c>
      <c r="BZ206" t="s">
        <v>149</v>
      </c>
      <c r="CC206" t="s">
        <v>76</v>
      </c>
      <c r="CD206">
        <v>2013</v>
      </c>
      <c r="CE206" t="s">
        <v>190</v>
      </c>
      <c r="CI206">
        <v>1</v>
      </c>
      <c r="CJ206" t="s">
        <v>185</v>
      </c>
      <c r="CK206">
        <v>21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"080011119258"</f>
        <v>080011119258</v>
      </c>
      <c r="F207" s="3">
        <v>45350</v>
      </c>
      <c r="G207">
        <v>202411</v>
      </c>
      <c r="H207" t="s">
        <v>91</v>
      </c>
      <c r="I207" t="s">
        <v>92</v>
      </c>
      <c r="J207" t="s">
        <v>415</v>
      </c>
      <c r="K207" t="s">
        <v>78</v>
      </c>
      <c r="L207" t="s">
        <v>75</v>
      </c>
      <c r="M207" t="s">
        <v>76</v>
      </c>
      <c r="N207" t="s">
        <v>131</v>
      </c>
      <c r="O207" t="s">
        <v>132</v>
      </c>
      <c r="P207" t="str">
        <f>"-                             "</f>
        <v xml:space="preserve">-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25.38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0.4</v>
      </c>
      <c r="BJ207">
        <v>1</v>
      </c>
      <c r="BK207">
        <v>1</v>
      </c>
      <c r="BL207">
        <v>71.53</v>
      </c>
      <c r="BM207">
        <v>10.73</v>
      </c>
      <c r="BN207">
        <v>82.26</v>
      </c>
      <c r="BO207">
        <v>82.26</v>
      </c>
      <c r="BP207" t="s">
        <v>185</v>
      </c>
      <c r="BQ207" t="s">
        <v>186</v>
      </c>
      <c r="BR207" t="s">
        <v>187</v>
      </c>
      <c r="BS207" t="s">
        <v>185</v>
      </c>
      <c r="BY207">
        <v>4924.3599999999997</v>
      </c>
      <c r="BZ207" t="s">
        <v>149</v>
      </c>
      <c r="CC207" t="s">
        <v>76</v>
      </c>
      <c r="CD207">
        <v>2013</v>
      </c>
      <c r="CE207" t="s">
        <v>190</v>
      </c>
      <c r="CI207">
        <v>1</v>
      </c>
      <c r="CJ207" t="s">
        <v>185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"009944376357"</f>
        <v>009944376357</v>
      </c>
      <c r="F208" s="3">
        <v>45350</v>
      </c>
      <c r="G208">
        <v>202411</v>
      </c>
      <c r="H208" t="s">
        <v>277</v>
      </c>
      <c r="I208" t="s">
        <v>278</v>
      </c>
      <c r="J208" t="s">
        <v>279</v>
      </c>
      <c r="K208" t="s">
        <v>78</v>
      </c>
      <c r="L208" t="s">
        <v>75</v>
      </c>
      <c r="M208" t="s">
        <v>76</v>
      </c>
      <c r="N208" t="s">
        <v>414</v>
      </c>
      <c r="O208" t="s">
        <v>132</v>
      </c>
      <c r="P208" t="str">
        <f>"YOGITA GOVENDER               "</f>
        <v xml:space="preserve">YOGITA GOVENDER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49.18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138.6</v>
      </c>
      <c r="BM208">
        <v>20.79</v>
      </c>
      <c r="BN208">
        <v>159.38999999999999</v>
      </c>
      <c r="BO208">
        <v>159.38999999999999</v>
      </c>
      <c r="BQ208" t="s">
        <v>259</v>
      </c>
      <c r="BR208" t="s">
        <v>281</v>
      </c>
      <c r="BS208" t="s">
        <v>185</v>
      </c>
      <c r="BY208">
        <v>1200</v>
      </c>
      <c r="BZ208" t="s">
        <v>149</v>
      </c>
      <c r="CC208" t="s">
        <v>76</v>
      </c>
      <c r="CD208">
        <v>2001</v>
      </c>
      <c r="CE208" t="s">
        <v>89</v>
      </c>
      <c r="CI208">
        <v>1</v>
      </c>
      <c r="CJ208" t="s">
        <v>185</v>
      </c>
      <c r="CK208">
        <v>23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"009944103108"</f>
        <v>009944103108</v>
      </c>
      <c r="F209" s="3">
        <v>45350</v>
      </c>
      <c r="G209">
        <v>202411</v>
      </c>
      <c r="H209" t="s">
        <v>128</v>
      </c>
      <c r="I209" t="s">
        <v>129</v>
      </c>
      <c r="J209" t="s">
        <v>131</v>
      </c>
      <c r="K209" t="s">
        <v>78</v>
      </c>
      <c r="L209" t="s">
        <v>436</v>
      </c>
      <c r="M209" t="s">
        <v>437</v>
      </c>
      <c r="N209" t="s">
        <v>131</v>
      </c>
      <c r="O209" t="s">
        <v>132</v>
      </c>
      <c r="P209" t="str">
        <f>"CHARMAINE                     "</f>
        <v xml:space="preserve">CHARMAINE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49.18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0.5</v>
      </c>
      <c r="BK209">
        <v>1</v>
      </c>
      <c r="BL209">
        <v>138.6</v>
      </c>
      <c r="BM209">
        <v>20.79</v>
      </c>
      <c r="BN209">
        <v>159.38999999999999</v>
      </c>
      <c r="BO209">
        <v>159.38999999999999</v>
      </c>
      <c r="BQ209" t="s">
        <v>567</v>
      </c>
      <c r="BR209" t="s">
        <v>356</v>
      </c>
      <c r="BS209" t="s">
        <v>185</v>
      </c>
      <c r="BY209">
        <v>2400</v>
      </c>
      <c r="BZ209" t="s">
        <v>149</v>
      </c>
      <c r="CC209" t="s">
        <v>437</v>
      </c>
      <c r="CD209">
        <v>2940</v>
      </c>
      <c r="CE209" t="s">
        <v>89</v>
      </c>
      <c r="CI209">
        <v>1</v>
      </c>
      <c r="CJ209" t="s">
        <v>185</v>
      </c>
      <c r="CK209">
        <v>23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"009942776699"</f>
        <v>009942776699</v>
      </c>
      <c r="F210" s="3">
        <v>45350</v>
      </c>
      <c r="G210">
        <v>202411</v>
      </c>
      <c r="H210" t="s">
        <v>91</v>
      </c>
      <c r="I210" t="s">
        <v>92</v>
      </c>
      <c r="J210" t="s">
        <v>199</v>
      </c>
      <c r="K210" t="s">
        <v>78</v>
      </c>
      <c r="L210" t="s">
        <v>75</v>
      </c>
      <c r="M210" t="s">
        <v>76</v>
      </c>
      <c r="N210" t="s">
        <v>131</v>
      </c>
      <c r="O210" t="s">
        <v>132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25.38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0.6</v>
      </c>
      <c r="BK210">
        <v>1</v>
      </c>
      <c r="BL210">
        <v>71.53</v>
      </c>
      <c r="BM210">
        <v>10.73</v>
      </c>
      <c r="BN210">
        <v>82.26</v>
      </c>
      <c r="BO210">
        <v>82.26</v>
      </c>
      <c r="BQ210" t="s">
        <v>259</v>
      </c>
      <c r="BR210" t="s">
        <v>434</v>
      </c>
      <c r="BS210" t="s">
        <v>185</v>
      </c>
      <c r="BY210">
        <v>2848.56</v>
      </c>
      <c r="BZ210" t="s">
        <v>149</v>
      </c>
      <c r="CC210" t="s">
        <v>76</v>
      </c>
      <c r="CD210">
        <v>2016</v>
      </c>
      <c r="CE210" t="s">
        <v>89</v>
      </c>
      <c r="CI210">
        <v>1</v>
      </c>
      <c r="CJ210" t="s">
        <v>185</v>
      </c>
      <c r="CK210">
        <v>21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"009944459262"</f>
        <v>009944459262</v>
      </c>
      <c r="F211" s="3">
        <v>45350</v>
      </c>
      <c r="G211">
        <v>202411</v>
      </c>
      <c r="H211" t="s">
        <v>75</v>
      </c>
      <c r="I211" t="s">
        <v>76</v>
      </c>
      <c r="J211" t="s">
        <v>288</v>
      </c>
      <c r="K211" t="s">
        <v>78</v>
      </c>
      <c r="L211" t="s">
        <v>75</v>
      </c>
      <c r="M211" t="s">
        <v>76</v>
      </c>
      <c r="N211" t="s">
        <v>131</v>
      </c>
      <c r="O211" t="s">
        <v>132</v>
      </c>
      <c r="P211" t="str">
        <f>"N A                           "</f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19.829999999999998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55.88</v>
      </c>
      <c r="BM211">
        <v>8.3800000000000008</v>
      </c>
      <c r="BN211">
        <v>64.260000000000005</v>
      </c>
      <c r="BO211">
        <v>64.260000000000005</v>
      </c>
      <c r="BQ211" t="s">
        <v>186</v>
      </c>
      <c r="BR211" t="s">
        <v>568</v>
      </c>
      <c r="BS211" t="s">
        <v>185</v>
      </c>
      <c r="BY211">
        <v>1200</v>
      </c>
      <c r="BZ211" t="s">
        <v>149</v>
      </c>
      <c r="CC211" t="s">
        <v>76</v>
      </c>
      <c r="CD211">
        <v>2013</v>
      </c>
      <c r="CE211" t="s">
        <v>89</v>
      </c>
      <c r="CI211">
        <v>1</v>
      </c>
      <c r="CJ211" t="s">
        <v>185</v>
      </c>
      <c r="CK211">
        <v>22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"009944353958"</f>
        <v>009944353958</v>
      </c>
      <c r="F212" s="3">
        <v>45350</v>
      </c>
      <c r="G212">
        <v>202411</v>
      </c>
      <c r="H212" t="s">
        <v>75</v>
      </c>
      <c r="I212" t="s">
        <v>76</v>
      </c>
      <c r="J212" t="s">
        <v>77</v>
      </c>
      <c r="K212" t="s">
        <v>78</v>
      </c>
      <c r="L212" t="s">
        <v>128</v>
      </c>
      <c r="M212" t="s">
        <v>129</v>
      </c>
      <c r="N212" t="s">
        <v>131</v>
      </c>
      <c r="O212" t="s">
        <v>82</v>
      </c>
      <c r="P212" t="str">
        <f>"N A                           "</f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47.6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2.6</v>
      </c>
      <c r="BJ212">
        <v>2.4</v>
      </c>
      <c r="BK212">
        <v>3</v>
      </c>
      <c r="BL212">
        <v>134.13999999999999</v>
      </c>
      <c r="BM212">
        <v>20.12</v>
      </c>
      <c r="BN212">
        <v>154.26</v>
      </c>
      <c r="BO212">
        <v>154.26</v>
      </c>
      <c r="BQ212" t="s">
        <v>516</v>
      </c>
      <c r="BR212" t="s">
        <v>497</v>
      </c>
      <c r="BS212" t="s">
        <v>185</v>
      </c>
      <c r="BY212">
        <v>12117.6</v>
      </c>
      <c r="BZ212" t="s">
        <v>87</v>
      </c>
      <c r="CC212" t="s">
        <v>129</v>
      </c>
      <c r="CD212">
        <v>4319</v>
      </c>
      <c r="CE212" t="s">
        <v>89</v>
      </c>
      <c r="CI212">
        <v>1</v>
      </c>
      <c r="CJ212" t="s">
        <v>185</v>
      </c>
      <c r="CK212">
        <v>31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"009944353959"</f>
        <v>009944353959</v>
      </c>
      <c r="F213" s="3">
        <v>45350</v>
      </c>
      <c r="G213">
        <v>202411</v>
      </c>
      <c r="H213" t="s">
        <v>75</v>
      </c>
      <c r="I213" t="s">
        <v>76</v>
      </c>
      <c r="J213" t="s">
        <v>77</v>
      </c>
      <c r="K213" t="s">
        <v>78</v>
      </c>
      <c r="L213" t="s">
        <v>569</v>
      </c>
      <c r="M213" t="s">
        <v>570</v>
      </c>
      <c r="N213" t="s">
        <v>571</v>
      </c>
      <c r="O213" t="s">
        <v>82</v>
      </c>
      <c r="P213" t="str">
        <f>"N A                           "</f>
        <v xml:space="preserve">N A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22.06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1.6</v>
      </c>
      <c r="BJ213">
        <v>8.6999999999999993</v>
      </c>
      <c r="BK213">
        <v>9</v>
      </c>
      <c r="BL213">
        <v>62.17</v>
      </c>
      <c r="BM213">
        <v>9.33</v>
      </c>
      <c r="BN213">
        <v>71.5</v>
      </c>
      <c r="BO213">
        <v>71.5</v>
      </c>
      <c r="BQ213" t="s">
        <v>83</v>
      </c>
      <c r="BR213" t="s">
        <v>147</v>
      </c>
      <c r="BS213" t="s">
        <v>185</v>
      </c>
      <c r="BY213">
        <v>43606.080000000002</v>
      </c>
      <c r="BZ213" t="s">
        <v>87</v>
      </c>
      <c r="CC213" t="s">
        <v>570</v>
      </c>
      <c r="CD213">
        <v>1559</v>
      </c>
      <c r="CE213" t="s">
        <v>89</v>
      </c>
      <c r="CI213">
        <v>1</v>
      </c>
      <c r="CJ213" t="s">
        <v>185</v>
      </c>
      <c r="CK213">
        <v>32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"009944348967"</f>
        <v>009944348967</v>
      </c>
      <c r="F214" s="3">
        <v>45350</v>
      </c>
      <c r="G214">
        <v>202411</v>
      </c>
      <c r="H214" t="s">
        <v>75</v>
      </c>
      <c r="I214" t="s">
        <v>76</v>
      </c>
      <c r="J214" t="s">
        <v>77</v>
      </c>
      <c r="K214" t="s">
        <v>78</v>
      </c>
      <c r="L214" t="s">
        <v>106</v>
      </c>
      <c r="M214" t="s">
        <v>107</v>
      </c>
      <c r="N214" t="s">
        <v>572</v>
      </c>
      <c r="O214" t="s">
        <v>82</v>
      </c>
      <c r="P214" t="str">
        <f>"N A                           "</f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47.6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2.5</v>
      </c>
      <c r="BK214">
        <v>3</v>
      </c>
      <c r="BL214">
        <v>134.13999999999999</v>
      </c>
      <c r="BM214">
        <v>20.12</v>
      </c>
      <c r="BN214">
        <v>154.26</v>
      </c>
      <c r="BO214">
        <v>154.26</v>
      </c>
      <c r="BQ214" t="s">
        <v>83</v>
      </c>
      <c r="BR214" t="s">
        <v>84</v>
      </c>
      <c r="BS214" t="s">
        <v>185</v>
      </c>
      <c r="BY214">
        <v>12551</v>
      </c>
      <c r="BZ214" t="s">
        <v>87</v>
      </c>
      <c r="CC214" t="s">
        <v>107</v>
      </c>
      <c r="CD214">
        <v>4051</v>
      </c>
      <c r="CE214" t="s">
        <v>89</v>
      </c>
      <c r="CI214">
        <v>1</v>
      </c>
      <c r="CJ214" t="s">
        <v>185</v>
      </c>
      <c r="CK214">
        <v>31</v>
      </c>
      <c r="CL21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sdrascd7-IESANPA134797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2024-02-29T10:04:04Z</dcterms:created>
  <dcterms:modified xsi:type="dcterms:W3CDTF">2024-02-29T10:04:24Z</dcterms:modified>
</cp:coreProperties>
</file>