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4B96BD5-2A8A-4EB6-A46E-330AFED95F3A}" xr6:coauthVersionLast="47" xr6:coauthVersionMax="47" xr10:uidLastSave="{00000000-0000-0000-0000-000000000000}"/>
  <bookViews>
    <workbookView xWindow="28680" yWindow="-120" windowWidth="20730" windowHeight="11040" xr2:uid="{D7394F21-84DE-4BFA-99E4-FFDE15E59215}"/>
  </bookViews>
  <sheets>
    <sheet name="sdrascd7-IESANPA1402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4" i="1" l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<sst xmlns="http://schemas.openxmlformats.org/spreadsheetml/2006/main" count="3720" uniqueCount="491">
  <si>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</si>
  <si>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</si>
  <si>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</si>
  <si>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</si>
  <si>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</si>
  <si>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</si>
  <si>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</si>
  <si>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</si>
  <si>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</si>
  <si>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</si>
  <si>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</si>
  <si>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</si>
  <si>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</si>
  <si>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</si>
  <si>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</si>
  <si>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</si>
  <si>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</si>
  <si>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</si>
  <si>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</si>
  <si>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</si>
  <si>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</si>
  <si>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</si>
  <si>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</si>
  <si>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</si>
  <si>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</si>
  <si>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</si>
  <si>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</si>
  <si>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</si>
  <si>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</si>
  <si>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</si>
  <si>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</si>
  <si>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</si>
  <si>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</si>
  <si>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</si>
  <si>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</si>
  <si>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</si>
  <si>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</si>
  <si>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</si>
  <si>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</si>
  <si>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</si>
  <si>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</si>
  <si>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</si>
  <si>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</si>
  <si>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</si>
  <si>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</si>
  <si>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</si>
  <si>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</si>
  <si>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</si>
  <si>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</si>
  <si>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</si>
  <si>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</si>
  <si>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</si>
  <si>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</si>
  <si>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</si>
  <si>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</si>
  <si>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</si>
  <si>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</si>
  <si>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</si>
  <si>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</si>
  <si>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</si>
  <si>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</si>
  <si>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</si>
  <si>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</si>
  <si>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</si>
  <si>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</si>
  <si>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</si>
  <si>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</si>
  <si>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</si>
  <si>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</si>
  <si>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</si>
  <si>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</si>
  <si>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</si>
  <si>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</si>
  <si>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</si>
  <si>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</si>
  <si>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</si>
  <si>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</si>
  <si>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                           </t>
  </si>
  <si>
    <t xml:space="preserve">                                   </t>
  </si>
  <si>
    <t xml:space="preserve">SA GREETINGS                       </t>
  </si>
  <si>
    <t>ON1</t>
  </si>
  <si>
    <t>NA</t>
  </si>
  <si>
    <t>MANAGER</t>
  </si>
  <si>
    <t>Fusi</t>
  </si>
  <si>
    <t>yes</t>
  </si>
  <si>
    <t>DOC / FUE</t>
  </si>
  <si>
    <t>POD received from cell 0732371383 M</t>
  </si>
  <si>
    <t>PARCEL</t>
  </si>
  <si>
    <t>no</t>
  </si>
  <si>
    <t xml:space="preserve">MOVE ANALYTICS SA CC               </t>
  </si>
  <si>
    <t>CAPET</t>
  </si>
  <si>
    <t>CAPE TOWN</t>
  </si>
  <si>
    <t xml:space="preserve">PRIVATE RES                        </t>
  </si>
  <si>
    <t>DBC</t>
  </si>
  <si>
    <t>CHERYL NAGDEE</t>
  </si>
  <si>
    <t>r nagdee</t>
  </si>
  <si>
    <t>POD received from cell 0871065955 M</t>
  </si>
  <si>
    <t xml:space="preserve">CARDIES SHELLY CENTRE              </t>
  </si>
  <si>
    <t xml:space="preserve">CARDIES SHEACH                     </t>
  </si>
  <si>
    <t>ADELIA COOKE</t>
  </si>
  <si>
    <t>YOGITA</t>
  </si>
  <si>
    <t>fusi</t>
  </si>
  <si>
    <t>FUE / doc</t>
  </si>
  <si>
    <t xml:space="preserve">CARDIES ONLINE SA GREETINGS        </t>
  </si>
  <si>
    <t>ON2</t>
  </si>
  <si>
    <t>ASHLEA</t>
  </si>
  <si>
    <t>TSHIDI</t>
  </si>
  <si>
    <t>JODI</t>
  </si>
  <si>
    <t>DURBA</t>
  </si>
  <si>
    <t>DURBAN</t>
  </si>
  <si>
    <t>MICHAEL GILLESPIE</t>
  </si>
  <si>
    <t>PATTYB ROTKIN</t>
  </si>
  <si>
    <t>Micheal</t>
  </si>
  <si>
    <t>POD received from cell 0681926658 M</t>
  </si>
  <si>
    <t>ROODE</t>
  </si>
  <si>
    <t>ROODEPOORT</t>
  </si>
  <si>
    <t xml:space="preserve">PVT                                </t>
  </si>
  <si>
    <t>ELMARIE MILLER</t>
  </si>
  <si>
    <t>Elmarie</t>
  </si>
  <si>
    <t>POD received from cell 0649858858 M</t>
  </si>
  <si>
    <t>UMHLA</t>
  </si>
  <si>
    <t>UMHLANGA ROCKS</t>
  </si>
  <si>
    <t>SHARON ROGERS</t>
  </si>
  <si>
    <t>Anita</t>
  </si>
  <si>
    <t>POD received from cell 0834941426 M</t>
  </si>
  <si>
    <t>TONGA</t>
  </si>
  <si>
    <t>TONGAAT</t>
  </si>
  <si>
    <t xml:space="preserve">S A GREETINGS                      </t>
  </si>
  <si>
    <t>adelia</t>
  </si>
  <si>
    <t>POD received from cell 0715578102 M</t>
  </si>
  <si>
    <t xml:space="preserve">SA GREETINGS JHB                   </t>
  </si>
  <si>
    <t>ALWYN</t>
  </si>
  <si>
    <t>MOOSA HENDRICKS</t>
  </si>
  <si>
    <t>FUE / DOC</t>
  </si>
  <si>
    <t xml:space="preserve">CARDIES CRESTA                     </t>
  </si>
  <si>
    <t>CHANTEL</t>
  </si>
  <si>
    <t>PVT</t>
  </si>
  <si>
    <t>BOKSB</t>
  </si>
  <si>
    <t>BOKSBURG</t>
  </si>
  <si>
    <t xml:space="preserve">CARDIES EASTRAND MALL              </t>
  </si>
  <si>
    <t>PIET2</t>
  </si>
  <si>
    <t>PIETERSBURG</t>
  </si>
  <si>
    <t xml:space="preserve">CARDIES MALL OF THE NORTH          </t>
  </si>
  <si>
    <t>ADELIA</t>
  </si>
  <si>
    <t xml:space="preserve">CARDIES ROSEBANK                   </t>
  </si>
  <si>
    <t xml:space="preserve">GA GREETINGS                       </t>
  </si>
  <si>
    <t xml:space="preserve">CARDIES BEDFORD CENTRE             </t>
  </si>
  <si>
    <t xml:space="preserve">SA GREETINES                       </t>
  </si>
  <si>
    <t>PRETO</t>
  </si>
  <si>
    <t>PRETORIA</t>
  </si>
  <si>
    <t>.</t>
  </si>
  <si>
    <t>SANDT</t>
  </si>
  <si>
    <t>SANDTON</t>
  </si>
  <si>
    <t xml:space="preserve">CARDIES SANDTON CITY               </t>
  </si>
  <si>
    <t>PRISCILLA</t>
  </si>
  <si>
    <t xml:space="preserve">CARDIES-GATEWAY                    </t>
  </si>
  <si>
    <t>ADEEIA</t>
  </si>
  <si>
    <t>AMANDA</t>
  </si>
  <si>
    <t xml:space="preserve">CARDIES NICOLWAY                   </t>
  </si>
  <si>
    <t>LINDSEY</t>
  </si>
  <si>
    <t>MARGA</t>
  </si>
  <si>
    <t>MARGATE</t>
  </si>
  <si>
    <t xml:space="preserve">CARDIES SHELLY BEACH               </t>
  </si>
  <si>
    <t xml:space="preserve">CARDIES H O                        </t>
  </si>
  <si>
    <t>YOGITA GOVENDER</t>
  </si>
  <si>
    <t>PINET</t>
  </si>
  <si>
    <t>PINETOWN</t>
  </si>
  <si>
    <t xml:space="preserve">LACEYS                             </t>
  </si>
  <si>
    <t>YOGIN REDDY</t>
  </si>
  <si>
    <t>Valencia</t>
  </si>
  <si>
    <t>POD received from cell 0847533418 M</t>
  </si>
  <si>
    <t xml:space="preserve">VUYELWA DLAHANE                    </t>
  </si>
  <si>
    <t>tohiva</t>
  </si>
  <si>
    <t>POD received from cell 0797318730 M</t>
  </si>
  <si>
    <t xml:space="preserve">KERRI YUNNIE                       </t>
  </si>
  <si>
    <t>KERRI YUNNIE</t>
  </si>
  <si>
    <t>POD received from cell 0715221972 M</t>
  </si>
  <si>
    <t xml:space="preserve">THIRUSHNEE PATHER                  </t>
  </si>
  <si>
    <t>THIRUSHNEE PATHER</t>
  </si>
  <si>
    <t>POD received from cell 0652659465 M</t>
  </si>
  <si>
    <t xml:space="preserve">S.A GREETINGS                      </t>
  </si>
  <si>
    <t>BONGIE PATISWA</t>
  </si>
  <si>
    <t>MIDRA</t>
  </si>
  <si>
    <t>MIDRAND</t>
  </si>
  <si>
    <t xml:space="preserve">DAVID HORTON                       </t>
  </si>
  <si>
    <t>faith</t>
  </si>
  <si>
    <t>POD received from cell 0833616148 M</t>
  </si>
  <si>
    <t>LEE-ANCHER</t>
  </si>
  <si>
    <t xml:space="preserve">REVOLUTION AFVERTTISING   LICE     </t>
  </si>
  <si>
    <t>EMA CLARK</t>
  </si>
  <si>
    <t>JACKI</t>
  </si>
  <si>
    <t>?</t>
  </si>
  <si>
    <t>Company Closed</t>
  </si>
  <si>
    <t>SYSTEM</t>
  </si>
  <si>
    <t xml:space="preserve">MICHEAL PAPAPHOTIS                 </t>
  </si>
  <si>
    <t>MICHEAL PAPAPHOTIS</t>
  </si>
  <si>
    <t xml:space="preserve">KRISEN SIMITRA NAICKER             </t>
  </si>
  <si>
    <t>Maggie</t>
  </si>
  <si>
    <t>POD received from cell 0733622001 M</t>
  </si>
  <si>
    <t xml:space="preserve">THE MALL @ REDS                    </t>
  </si>
  <si>
    <t xml:space="preserve">NIRAJ DURGEAN                      </t>
  </si>
  <si>
    <t>NIRAJ DURGEAN</t>
  </si>
  <si>
    <t>POD received from cell 0822905527 M</t>
  </si>
  <si>
    <t>SUSHI</t>
  </si>
  <si>
    <t>Charmaine</t>
  </si>
  <si>
    <t xml:space="preserve">PIPPA BERTACCO                     </t>
  </si>
  <si>
    <t>delisiwe</t>
  </si>
  <si>
    <t>POD received from cell 0671711975 M</t>
  </si>
  <si>
    <t xml:space="preserve">CHARMAINE                          </t>
  </si>
  <si>
    <t>PORT3</t>
  </si>
  <si>
    <t>PORT ELIZABETH</t>
  </si>
  <si>
    <t xml:space="preserve">AGIE                               </t>
  </si>
  <si>
    <t>JADE</t>
  </si>
  <si>
    <t>PATSY</t>
  </si>
  <si>
    <t xml:space="preserve">BRYAN S VETERINARY HOSP.           </t>
  </si>
  <si>
    <t>SHAWNA NAIDOO</t>
  </si>
  <si>
    <t xml:space="preserve">TAULE LETSOALO                     </t>
  </si>
  <si>
    <t>HND / FUE / doc</t>
  </si>
  <si>
    <t xml:space="preserve">GOLD CIRCLE                        </t>
  </si>
  <si>
    <t>CANDICE PILLAY</t>
  </si>
  <si>
    <t xml:space="preserve">SA GREETING                        </t>
  </si>
  <si>
    <t xml:space="preserve">CARDIES MALL OF AFRICA             </t>
  </si>
  <si>
    <t>N A</t>
  </si>
  <si>
    <t>VANDE</t>
  </si>
  <si>
    <t>VANDERBIJLPARK</t>
  </si>
  <si>
    <t xml:space="preserve">CARDIES VAAL MALL                  </t>
  </si>
  <si>
    <t>SINDI</t>
  </si>
  <si>
    <t xml:space="preserve">CARDIES MENLYN PARK                </t>
  </si>
  <si>
    <t>CARDIES HO</t>
  </si>
  <si>
    <t xml:space="preserve">Celimpilo                     </t>
  </si>
  <si>
    <t xml:space="preserve">POD received from cell 0732371383 M     </t>
  </si>
  <si>
    <t xml:space="preserve">CARDIES MENLYN MAINE               </t>
  </si>
  <si>
    <t>CARDIES H O</t>
  </si>
  <si>
    <t>CARMEN</t>
  </si>
  <si>
    <t>Celimpilo</t>
  </si>
  <si>
    <t>JOHN</t>
  </si>
  <si>
    <t>LINDSAY-LEE</t>
  </si>
  <si>
    <t xml:space="preserve">CARDIES HEAD OFFICE                </t>
  </si>
  <si>
    <t>tshidi</t>
  </si>
  <si>
    <t xml:space="preserve">DISNEY                             </t>
  </si>
  <si>
    <t>LINDI TREURNICHT</t>
  </si>
  <si>
    <t>Cheri</t>
  </si>
  <si>
    <t>POD received from cell 0607649891 M</t>
  </si>
  <si>
    <t>GERMI</t>
  </si>
  <si>
    <t>GERMISTON</t>
  </si>
  <si>
    <t xml:space="preserve">JACKY RUIS                         </t>
  </si>
  <si>
    <t>jacky</t>
  </si>
  <si>
    <t>jodi</t>
  </si>
  <si>
    <t>POD received from cell 0738058187 M</t>
  </si>
  <si>
    <t xml:space="preserve">FAYAZ YUSUF                        </t>
  </si>
  <si>
    <t>FAYAZ YUSUF</t>
  </si>
  <si>
    <t>POD received from cell 0631516354 M</t>
  </si>
  <si>
    <t>NANAGER</t>
  </si>
  <si>
    <t>celimpilo</t>
  </si>
  <si>
    <t xml:space="preserve">A BREED                            </t>
  </si>
  <si>
    <t xml:space="preserve">SKYE WEST                          </t>
  </si>
  <si>
    <t>Vander He ven</t>
  </si>
  <si>
    <t>POD received from cell 0717691844 M</t>
  </si>
  <si>
    <t>ASHLEY GEATHERSTONE</t>
  </si>
  <si>
    <t xml:space="preserve">CARDIES MUSGRAVE                   </t>
  </si>
  <si>
    <t xml:space="preserve">S.A. GREETINGS                     </t>
  </si>
  <si>
    <t xml:space="preserve">ANITA MULQUEENY                    </t>
  </si>
  <si>
    <t>ANITA MULQUEENY</t>
  </si>
  <si>
    <t>POD received from cell 0692133137 M</t>
  </si>
  <si>
    <t xml:space="preserve">DEBBIE FLUGEL                      </t>
  </si>
  <si>
    <t>DEBBIE FLUGEL</t>
  </si>
  <si>
    <t>POD received from cell 0727759089 M</t>
  </si>
  <si>
    <t xml:space="preserve">MELISSA LAGANPARSAD                </t>
  </si>
  <si>
    <t>signed</t>
  </si>
  <si>
    <t>VERWO</t>
  </si>
  <si>
    <t>CENTURION</t>
  </si>
  <si>
    <t xml:space="preserve">ANDRIAAN JANSE VAN RENSBURG        </t>
  </si>
  <si>
    <t>ANDRIAAN JANSE VAN RENSBURG</t>
  </si>
  <si>
    <t>POD received from cell 0845693310 M</t>
  </si>
  <si>
    <t xml:space="preserve">DAVID OTTER                        </t>
  </si>
  <si>
    <t>mani</t>
  </si>
  <si>
    <t>POD received from cell 0738726261 M</t>
  </si>
  <si>
    <t xml:space="preserve">OA BRFETINDS                       </t>
  </si>
  <si>
    <t>RANDB</t>
  </si>
  <si>
    <t>RANDBURG</t>
  </si>
  <si>
    <t xml:space="preserve">CARDIES MALL OF THE SOUTH          </t>
  </si>
  <si>
    <t>SANDY</t>
  </si>
  <si>
    <t xml:space="preserve">NICOLE KRUGER                      </t>
  </si>
  <si>
    <t>NICOLE KRUGER</t>
  </si>
  <si>
    <t>Late Linehaul Delayed Beyond Skynet Control</t>
  </si>
  <si>
    <t>col</t>
  </si>
  <si>
    <t>POD received from cell 0744435413 M</t>
  </si>
  <si>
    <t>BARBE</t>
  </si>
  <si>
    <t>BARBERTON</t>
  </si>
  <si>
    <t xml:space="preserve">NICKY HORN                         </t>
  </si>
  <si>
    <t>n franksin</t>
  </si>
  <si>
    <t>FUE / doc / NDC</t>
  </si>
  <si>
    <t>POD received from cell 0715046712 M</t>
  </si>
  <si>
    <t xml:space="preserve">LAUREN ROSS                        </t>
  </si>
  <si>
    <t>stpkozile</t>
  </si>
  <si>
    <t>AMANZ</t>
  </si>
  <si>
    <t>AMANZIMTOTI</t>
  </si>
  <si>
    <t xml:space="preserve">JERUSHA NAIDOO                     </t>
  </si>
  <si>
    <t>JERUSHA NAIDOO</t>
  </si>
  <si>
    <t xml:space="preserve">SA. GREETINGS                      </t>
  </si>
  <si>
    <t>NUNO GONCALVES</t>
  </si>
  <si>
    <t>PATIENCE</t>
  </si>
  <si>
    <t>KEMPT</t>
  </si>
  <si>
    <t>KEMPTON PARK</t>
  </si>
  <si>
    <t xml:space="preserve">KUEHNE + NAGEL                     </t>
  </si>
  <si>
    <t>KEVIN GOVENDER</t>
  </si>
  <si>
    <t>nomsa</t>
  </si>
  <si>
    <t>POD received from cell 0663494412 M</t>
  </si>
  <si>
    <t>HAMMA</t>
  </si>
  <si>
    <t>HAMMANSKRAAL</t>
  </si>
  <si>
    <t xml:space="preserve">BAATSDEBA PHAHLA                   </t>
  </si>
  <si>
    <t>BAATSEBA PHAHLA</t>
  </si>
  <si>
    <t>POD received from cell 0724573138 M</t>
  </si>
  <si>
    <t>Redirect waybill on waybill nu</t>
  </si>
  <si>
    <t>Redirect waybill on waybill number R0099</t>
  </si>
  <si>
    <t xml:space="preserve">CARDIES PAVILION                   </t>
  </si>
  <si>
    <t>BLOE1</t>
  </si>
  <si>
    <t>BLOEMFONTEIN</t>
  </si>
  <si>
    <t xml:space="preserve">JOOSTEHUIS                         </t>
  </si>
  <si>
    <t>LYNETTE STRYDOM</t>
  </si>
  <si>
    <t>STEFAN</t>
  </si>
  <si>
    <t>POD received from cell 0647659816 M</t>
  </si>
  <si>
    <t>BENON</t>
  </si>
  <si>
    <t>BENONI</t>
  </si>
  <si>
    <t xml:space="preserve">FIXTURLASER S.A                    </t>
  </si>
  <si>
    <t>BEATRIX GETHING</t>
  </si>
  <si>
    <t>beatrix</t>
  </si>
  <si>
    <t>MBALI</t>
  </si>
  <si>
    <t xml:space="preserve">CARDIES EASTGATE SHOPP CENTRE      </t>
  </si>
  <si>
    <t xml:space="preserve">AMANDA KLOPPERS                    </t>
  </si>
  <si>
    <t>Marius</t>
  </si>
  <si>
    <t>POD received from cell 0684617007 M</t>
  </si>
  <si>
    <t xml:space="preserve">HAYLEY GERARD                      </t>
  </si>
  <si>
    <t>HAYLEY GERARD</t>
  </si>
  <si>
    <t>Driver late</t>
  </si>
  <si>
    <t>TES</t>
  </si>
  <si>
    <t>POD received from cell 0797074161 M</t>
  </si>
  <si>
    <t xml:space="preserve">LNP ATTORNEYS                      </t>
  </si>
  <si>
    <t>BINA</t>
  </si>
  <si>
    <t xml:space="preserve">Bina                          </t>
  </si>
  <si>
    <t xml:space="preserve">POD received from cell 0729564722 M     </t>
  </si>
  <si>
    <t>SAMANTHA</t>
  </si>
  <si>
    <t>samantha</t>
  </si>
  <si>
    <t>CHANTE LOUW</t>
  </si>
  <si>
    <t xml:space="preserve">CARDIES ONLINES                    </t>
  </si>
  <si>
    <t>FELICIA</t>
  </si>
  <si>
    <t>EUNICE</t>
  </si>
  <si>
    <t xml:space="preserve">SHOPRITE HEAD OFFICE               </t>
  </si>
  <si>
    <t>MARE</t>
  </si>
  <si>
    <t>JUSTINA</t>
  </si>
  <si>
    <t>Jeatin</t>
  </si>
  <si>
    <t>POD received from cell 0746644640 M</t>
  </si>
  <si>
    <t>PAARL</t>
  </si>
  <si>
    <t xml:space="preserve">WARDAH ESBAGH                      </t>
  </si>
  <si>
    <t xml:space="preserve">Steven                        </t>
  </si>
  <si>
    <t xml:space="preserve">POD received from cell 0834604438 M     </t>
  </si>
  <si>
    <t xml:space="preserve">ELSIE JOOSTE                       </t>
  </si>
  <si>
    <t>ELSIE JOOSTE</t>
  </si>
  <si>
    <t>POD received from cell 0785995125 M</t>
  </si>
  <si>
    <t xml:space="preserve">CHERYL NAGDEE                      </t>
  </si>
  <si>
    <t>VILJO</t>
  </si>
  <si>
    <t>VILJOENSKROON</t>
  </si>
  <si>
    <t xml:space="preserve">JULIAN JULIAN                      </t>
  </si>
  <si>
    <t>JULIAN JULIAN</t>
  </si>
  <si>
    <t>POD received from cell 0664631318 M</t>
  </si>
  <si>
    <t xml:space="preserve">VERUDE                             </t>
  </si>
  <si>
    <t>Lindi Engelbrecht</t>
  </si>
  <si>
    <t>VERONIKA SWARDT</t>
  </si>
  <si>
    <t>Box</t>
  </si>
  <si>
    <t>KIA</t>
  </si>
  <si>
    <t xml:space="preserve">RETAIL CAPITAL                     </t>
  </si>
  <si>
    <t>ZIZIPHO TYEKO</t>
  </si>
  <si>
    <t>neliswa</t>
  </si>
  <si>
    <t>POD received from cell 0642876976 M</t>
  </si>
  <si>
    <t xml:space="preserve">SHOPRITE H O                       </t>
  </si>
  <si>
    <t>MARE VAN ZYL</t>
  </si>
  <si>
    <t xml:space="preserve">BARBARA CHARI-HIKWA                </t>
  </si>
  <si>
    <t>nknyiso</t>
  </si>
  <si>
    <t>POD received from cell 0692705068 M</t>
  </si>
  <si>
    <t xml:space="preserve">SA Greeting                        </t>
  </si>
  <si>
    <t xml:space="preserve">ANNIE MAC                          </t>
  </si>
  <si>
    <t>A Mclellend</t>
  </si>
  <si>
    <t xml:space="preserve">PEP HEAD OFFICE                    </t>
  </si>
  <si>
    <t>ROZAME FRITZ</t>
  </si>
  <si>
    <t>shaheen</t>
  </si>
  <si>
    <t>POD received from cell 0625964993 M</t>
  </si>
  <si>
    <t xml:space="preserve">CARDIES MENLYN                     </t>
  </si>
  <si>
    <t>CARDIES</t>
  </si>
  <si>
    <t>patsy</t>
  </si>
  <si>
    <t xml:space="preserve">CARDIES GATEWAY                    </t>
  </si>
  <si>
    <t>Amanda</t>
  </si>
  <si>
    <t>OLIVIA JACOBS</t>
  </si>
  <si>
    <t>Anton</t>
  </si>
  <si>
    <t>MERVIN</t>
  </si>
  <si>
    <t>ARSHAD</t>
  </si>
  <si>
    <t>MOOSA</t>
  </si>
  <si>
    <t>KESHIA</t>
  </si>
  <si>
    <t>ALBE2</t>
  </si>
  <si>
    <t>ALBERTON</t>
  </si>
  <si>
    <t xml:space="preserve">MICHELLE KROG                      </t>
  </si>
  <si>
    <t>M KROG</t>
  </si>
  <si>
    <t>POD received from cell 0713263165 M</t>
  </si>
  <si>
    <t xml:space="preserve">MATT FRANCIS                       </t>
  </si>
  <si>
    <t>MATT FRANCIS</t>
  </si>
  <si>
    <t>Appointment required</t>
  </si>
  <si>
    <t>NGF</t>
  </si>
  <si>
    <t>POD received from cell 0681920801 M</t>
  </si>
  <si>
    <t>MARLENE STROH</t>
  </si>
  <si>
    <t>ABELA</t>
  </si>
  <si>
    <t xml:space="preserve">S A GRETTING                       </t>
  </si>
  <si>
    <t xml:space="preserve">CARDIES EASTGATE                   </t>
  </si>
  <si>
    <t xml:space="preserve">TAYLOR DEDEKIND                    </t>
  </si>
  <si>
    <t>Danise</t>
  </si>
  <si>
    <t>POD received from cell 0682118246 M</t>
  </si>
  <si>
    <t xml:space="preserve">S A GREETING                       </t>
  </si>
  <si>
    <t>STEL2</t>
  </si>
  <si>
    <t>STELLENBOSCH</t>
  </si>
  <si>
    <t xml:space="preserve">WANDA BARNARD                      </t>
  </si>
  <si>
    <t>janine</t>
  </si>
  <si>
    <t>POD received from cell 0679445903 M</t>
  </si>
  <si>
    <t xml:space="preserve">CLM  LICENSING                     </t>
  </si>
  <si>
    <t>MICHELLE</t>
  </si>
  <si>
    <t>Mandy</t>
  </si>
  <si>
    <t xml:space="preserve">PEBBLE CREEK ESTATE                </t>
  </si>
  <si>
    <t>STIGANTHA</t>
  </si>
  <si>
    <t>Shugantha</t>
  </si>
  <si>
    <t>POD received from cell 0810248653 M</t>
  </si>
  <si>
    <t xml:space="preserve">MICHAEL VAN HEERDEN                </t>
  </si>
  <si>
    <t>Michael</t>
  </si>
  <si>
    <t>doc</t>
  </si>
  <si>
    <t>POD received from cell 0810613300 M</t>
  </si>
  <si>
    <t xml:space="preserve">DANIE PRETORIUS                    </t>
  </si>
  <si>
    <t>TF PRETORIUS</t>
  </si>
  <si>
    <t>POD received from cell 0659348365 M</t>
  </si>
  <si>
    <t xml:space="preserve">ANGELIQUE LLODY                    </t>
  </si>
  <si>
    <t>ANGELIQUE LLODY</t>
  </si>
  <si>
    <t>Jodi</t>
  </si>
  <si>
    <t>POD received from cell 0671799174 M</t>
  </si>
  <si>
    <t xml:space="preserve">VAAL MALL CENTRE MANAGEMEENT       </t>
  </si>
  <si>
    <t>SHANA MAREE PARASKEVOPOULOS</t>
  </si>
  <si>
    <t>getrude</t>
  </si>
  <si>
    <t>POD received from cell 0684814688 M</t>
  </si>
  <si>
    <t>debbie</t>
  </si>
  <si>
    <t>zcete</t>
  </si>
  <si>
    <t>POD received from cell 0612850921 M</t>
  </si>
  <si>
    <t>LARIZA GILBERT</t>
  </si>
  <si>
    <t>Irma</t>
  </si>
  <si>
    <t>POD received from cell 0731866370 M</t>
  </si>
  <si>
    <t>ERMEL</t>
  </si>
  <si>
    <t>ERMELO</t>
  </si>
  <si>
    <t xml:space="preserve">APPLESEED PRESCHOOL                </t>
  </si>
  <si>
    <t>SHERLY ANNE BRITS</t>
  </si>
  <si>
    <t>Leandrie</t>
  </si>
  <si>
    <t>DOC</t>
  </si>
  <si>
    <t>POD received from cell 0769989410 M</t>
  </si>
  <si>
    <t>GEORG</t>
  </si>
  <si>
    <t>GEORGE</t>
  </si>
  <si>
    <t>HESTER GRIEBENOUW</t>
  </si>
  <si>
    <t>Hester</t>
  </si>
  <si>
    <t>POD received from cell 0664343168 M</t>
  </si>
  <si>
    <t>HARRI</t>
  </si>
  <si>
    <t>HARRISMITH</t>
  </si>
  <si>
    <t>SEKGOTO MAFUSI</t>
  </si>
  <si>
    <t>PALESA</t>
  </si>
  <si>
    <t>mafusi</t>
  </si>
  <si>
    <t>ern</t>
  </si>
  <si>
    <t>POD received from cell 0833135866 M</t>
  </si>
  <si>
    <t>MONIQUE PETERS</t>
  </si>
  <si>
    <t>leano</t>
  </si>
  <si>
    <t>Consignee not available)</t>
  </si>
  <si>
    <t>POD received from cell 0762423448 M</t>
  </si>
  <si>
    <t>JEFFR</t>
  </si>
  <si>
    <t>JEFFREY'S BAY</t>
  </si>
  <si>
    <t>GIZELLE ERASMUS</t>
  </si>
  <si>
    <t xml:space="preserve">Erasmus                       </t>
  </si>
  <si>
    <t xml:space="preserve">POD received from cell 0684294152 M     </t>
  </si>
  <si>
    <t>AMANDA VAN BREDA</t>
  </si>
  <si>
    <t>Albert</t>
  </si>
  <si>
    <t>POD received from cell 0782023821 M</t>
  </si>
  <si>
    <t>NIKITA KARASER</t>
  </si>
  <si>
    <t xml:space="preserve">Nikita                        </t>
  </si>
  <si>
    <t>cch</t>
  </si>
  <si>
    <t xml:space="preserve">POD received from cell 0624256776 M     </t>
  </si>
  <si>
    <t>CARMEN PRETORIUS</t>
  </si>
  <si>
    <t>Carmen</t>
  </si>
  <si>
    <t>jam</t>
  </si>
  <si>
    <t>POD received from cell 0735647467 M</t>
  </si>
  <si>
    <t>UMZUM</t>
  </si>
  <si>
    <t>UMZUMBE</t>
  </si>
  <si>
    <t>SAHISKA SINGH</t>
  </si>
  <si>
    <t>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</si>
</sst>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9EF7-F4BB-4793-A979-B775963C1543}">
  <dimension ref="A1:CN184"/>
  <sheetViews>
    <sheetView tabSelected="1" topLeftCell="A174" workbookViewId="0">
      <selection activeCell="A185" sqref="A185:XFD904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"009943922873"</f>
        <v>009943922873</v>
      </c>
      <c r="F2" s="3">
        <v>45189</v>
      </c>
      <c r="G2">
        <v>202406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22.71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58.76</v>
      </c>
      <c r="BM2">
        <v>8.81</v>
      </c>
      <c r="BN2">
        <v>67.569999999999993</v>
      </c>
      <c r="BO2">
        <v>67.569999999999993</v>
      </c>
      <c r="BQ2" t="s">
        <v>81</v>
      </c>
      <c r="BR2" t="s">
        <v>82</v>
      </c>
      <c r="BS2" s="3">
        <v>45190</v>
      </c>
      <c r="BT2" s="4">
        <v>0.27361111111111108</v>
      </c>
      <c r="BU2" t="s">
        <v>83</v>
      </c>
      <c r="BV2" t="s">
        <v>84</v>
      </c>
      <c r="BY2">
        <v>1200</v>
      </c>
      <c r="BZ2" t="s">
        <v>85</v>
      </c>
      <c r="CA2" t="s">
        <v>86</v>
      </c>
      <c r="CC2" t="s">
        <v>76</v>
      </c>
      <c r="CD2">
        <v>2013</v>
      </c>
      <c r="CE2" t="s">
        <v>87</v>
      </c>
      <c r="CF2" s="3">
        <v>45191</v>
      </c>
      <c r="CI2">
        <v>1</v>
      </c>
      <c r="CJ2">
        <v>1</v>
      </c>
      <c r="CK2">
        <v>22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"R009943624226"</f>
        <v>R009943624226</v>
      </c>
      <c r="F3" s="3">
        <v>45190</v>
      </c>
      <c r="G3">
        <v>202406</v>
      </c>
      <c r="H3" t="s">
        <v>75</v>
      </c>
      <c r="I3" t="s">
        <v>76</v>
      </c>
      <c r="J3" t="s">
        <v>89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56.23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1.1000000000000001</v>
      </c>
      <c r="BK3">
        <v>2</v>
      </c>
      <c r="BL3">
        <v>151.05000000000001</v>
      </c>
      <c r="BM3">
        <v>22.66</v>
      </c>
      <c r="BN3">
        <v>173.71</v>
      </c>
      <c r="BO3">
        <v>173.71</v>
      </c>
      <c r="BQ3" t="s">
        <v>94</v>
      </c>
      <c r="BS3" s="3">
        <v>45195</v>
      </c>
      <c r="BT3" s="4">
        <v>0.44513888888888892</v>
      </c>
      <c r="BU3" t="s">
        <v>95</v>
      </c>
      <c r="BV3" t="s">
        <v>84</v>
      </c>
      <c r="BY3">
        <v>5642.24</v>
      </c>
      <c r="CA3" t="s">
        <v>96</v>
      </c>
      <c r="CC3" t="s">
        <v>91</v>
      </c>
      <c r="CD3">
        <v>7460</v>
      </c>
      <c r="CE3" t="s">
        <v>87</v>
      </c>
      <c r="CF3" s="3">
        <v>45196</v>
      </c>
      <c r="CI3">
        <v>1</v>
      </c>
      <c r="CJ3">
        <v>3</v>
      </c>
      <c r="CK3">
        <v>41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"009943869502"</f>
        <v>009943869502</v>
      </c>
      <c r="F4" s="3">
        <v>45191</v>
      </c>
      <c r="G4">
        <v>202406</v>
      </c>
      <c r="H4" t="s">
        <v>75</v>
      </c>
      <c r="I4" t="s">
        <v>76</v>
      </c>
      <c r="J4" t="s">
        <v>97</v>
      </c>
      <c r="K4" t="s">
        <v>78</v>
      </c>
      <c r="L4" t="s">
        <v>75</v>
      </c>
      <c r="M4" t="s">
        <v>76</v>
      </c>
      <c r="N4" t="s">
        <v>98</v>
      </c>
      <c r="O4" t="s">
        <v>93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43.39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117.83</v>
      </c>
      <c r="BM4">
        <v>17.670000000000002</v>
      </c>
      <c r="BN4">
        <v>135.5</v>
      </c>
      <c r="BO4">
        <v>135.5</v>
      </c>
      <c r="BQ4" t="s">
        <v>99</v>
      </c>
      <c r="BR4" t="s">
        <v>100</v>
      </c>
      <c r="BS4" s="3">
        <v>45195</v>
      </c>
      <c r="BT4" s="4">
        <v>0.28194444444444444</v>
      </c>
      <c r="BU4" t="s">
        <v>101</v>
      </c>
      <c r="BV4" t="s">
        <v>84</v>
      </c>
      <c r="BY4">
        <v>1200</v>
      </c>
      <c r="BZ4" t="s">
        <v>102</v>
      </c>
      <c r="CA4" t="s">
        <v>86</v>
      </c>
      <c r="CC4" t="s">
        <v>76</v>
      </c>
      <c r="CD4">
        <v>2013</v>
      </c>
      <c r="CE4" t="s">
        <v>87</v>
      </c>
      <c r="CF4" s="3">
        <v>45196</v>
      </c>
      <c r="CI4">
        <v>1</v>
      </c>
      <c r="CJ4">
        <v>2</v>
      </c>
      <c r="CK4">
        <v>42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"009943616483"</f>
        <v>009943616483</v>
      </c>
      <c r="F5" s="3">
        <v>45191</v>
      </c>
      <c r="G5">
        <v>202406</v>
      </c>
      <c r="H5" t="s">
        <v>75</v>
      </c>
      <c r="I5" t="s">
        <v>76</v>
      </c>
      <c r="J5" t="s">
        <v>103</v>
      </c>
      <c r="K5" t="s">
        <v>78</v>
      </c>
      <c r="L5" t="s">
        <v>90</v>
      </c>
      <c r="M5" t="s">
        <v>91</v>
      </c>
      <c r="N5" t="s">
        <v>79</v>
      </c>
      <c r="O5" t="s">
        <v>104</v>
      </c>
      <c r="P5" t="str">
        <f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177.16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2.5</v>
      </c>
      <c r="BJ5">
        <v>12.4</v>
      </c>
      <c r="BK5">
        <v>13</v>
      </c>
      <c r="BL5">
        <v>458.37</v>
      </c>
      <c r="BM5">
        <v>68.760000000000005</v>
      </c>
      <c r="BN5">
        <v>527.13</v>
      </c>
      <c r="BO5">
        <v>527.13</v>
      </c>
      <c r="BQ5" t="s">
        <v>105</v>
      </c>
      <c r="BR5" t="s">
        <v>106</v>
      </c>
      <c r="BS5" s="3">
        <v>45195</v>
      </c>
      <c r="BT5" s="4">
        <v>0.40138888888888885</v>
      </c>
      <c r="BU5" t="s">
        <v>107</v>
      </c>
      <c r="BV5" t="s">
        <v>84</v>
      </c>
      <c r="BY5">
        <v>62240.46</v>
      </c>
      <c r="BZ5" t="s">
        <v>102</v>
      </c>
      <c r="CC5" t="s">
        <v>91</v>
      </c>
      <c r="CD5">
        <v>7441</v>
      </c>
      <c r="CE5" t="s">
        <v>87</v>
      </c>
      <c r="CF5" s="3">
        <v>45196</v>
      </c>
      <c r="CI5">
        <v>1</v>
      </c>
      <c r="CJ5">
        <v>2</v>
      </c>
      <c r="CK5">
        <v>31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"009943616484"</f>
        <v>009943616484</v>
      </c>
      <c r="F6" s="3">
        <v>45190</v>
      </c>
      <c r="G6">
        <v>202406</v>
      </c>
      <c r="H6" t="s">
        <v>75</v>
      </c>
      <c r="I6" t="s">
        <v>76</v>
      </c>
      <c r="J6" t="s">
        <v>77</v>
      </c>
      <c r="K6" t="s">
        <v>78</v>
      </c>
      <c r="L6" t="s">
        <v>108</v>
      </c>
      <c r="M6" t="s">
        <v>109</v>
      </c>
      <c r="N6" t="s">
        <v>79</v>
      </c>
      <c r="O6" t="s">
        <v>104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177.16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5.3</v>
      </c>
      <c r="BJ6">
        <v>12.3</v>
      </c>
      <c r="BK6">
        <v>13</v>
      </c>
      <c r="BL6">
        <v>458.37</v>
      </c>
      <c r="BM6">
        <v>68.760000000000005</v>
      </c>
      <c r="BN6">
        <v>527.13</v>
      </c>
      <c r="BO6">
        <v>527.13</v>
      </c>
      <c r="BQ6" t="s">
        <v>110</v>
      </c>
      <c r="BR6" t="s">
        <v>111</v>
      </c>
      <c r="BS6" s="3">
        <v>45191</v>
      </c>
      <c r="BT6" s="4">
        <v>0.4513888888888889</v>
      </c>
      <c r="BU6" t="s">
        <v>112</v>
      </c>
      <c r="BV6" t="s">
        <v>84</v>
      </c>
      <c r="BY6">
        <v>61397.760000000002</v>
      </c>
      <c r="BZ6" t="s">
        <v>102</v>
      </c>
      <c r="CA6" t="s">
        <v>113</v>
      </c>
      <c r="CC6" t="s">
        <v>109</v>
      </c>
      <c r="CD6">
        <v>3630</v>
      </c>
      <c r="CE6" t="s">
        <v>87</v>
      </c>
      <c r="CF6" s="3">
        <v>45195</v>
      </c>
      <c r="CI6">
        <v>1</v>
      </c>
      <c r="CJ6">
        <v>1</v>
      </c>
      <c r="CK6">
        <v>31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"009943616427"</f>
        <v>009943616427</v>
      </c>
      <c r="F7" s="3">
        <v>45190</v>
      </c>
      <c r="G7">
        <v>202406</v>
      </c>
      <c r="H7" t="s">
        <v>75</v>
      </c>
      <c r="I7" t="s">
        <v>76</v>
      </c>
      <c r="J7" t="s">
        <v>103</v>
      </c>
      <c r="K7" t="s">
        <v>78</v>
      </c>
      <c r="L7" t="s">
        <v>114</v>
      </c>
      <c r="M7" t="s">
        <v>115</v>
      </c>
      <c r="N7" t="s">
        <v>116</v>
      </c>
      <c r="O7" t="s">
        <v>104</v>
      </c>
      <c r="P7" t="str">
        <f>"N A                           "</f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22.72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2.1</v>
      </c>
      <c r="BJ7">
        <v>4.3</v>
      </c>
      <c r="BK7">
        <v>5</v>
      </c>
      <c r="BL7">
        <v>58.78</v>
      </c>
      <c r="BM7">
        <v>8.82</v>
      </c>
      <c r="BN7">
        <v>67.599999999999994</v>
      </c>
      <c r="BO7">
        <v>67.599999999999994</v>
      </c>
      <c r="BQ7" t="s">
        <v>117</v>
      </c>
      <c r="BR7" t="s">
        <v>106</v>
      </c>
      <c r="BS7" s="3">
        <v>45191</v>
      </c>
      <c r="BT7" s="4">
        <v>0.46666666666666662</v>
      </c>
      <c r="BU7" t="s">
        <v>118</v>
      </c>
      <c r="BV7" t="s">
        <v>84</v>
      </c>
      <c r="BY7">
        <v>21640.32</v>
      </c>
      <c r="BZ7" t="s">
        <v>102</v>
      </c>
      <c r="CA7" t="s">
        <v>119</v>
      </c>
      <c r="CC7" t="s">
        <v>115</v>
      </c>
      <c r="CD7">
        <v>1724</v>
      </c>
      <c r="CE7" t="s">
        <v>87</v>
      </c>
      <c r="CF7" s="3">
        <v>45191</v>
      </c>
      <c r="CI7">
        <v>1</v>
      </c>
      <c r="CJ7">
        <v>1</v>
      </c>
      <c r="CK7">
        <v>32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"009943624045"</f>
        <v>009943624045</v>
      </c>
      <c r="F8" s="3">
        <v>45190</v>
      </c>
      <c r="G8">
        <v>202406</v>
      </c>
      <c r="H8" t="s">
        <v>75</v>
      </c>
      <c r="I8" t="s">
        <v>76</v>
      </c>
      <c r="J8" t="s">
        <v>103</v>
      </c>
      <c r="K8" t="s">
        <v>78</v>
      </c>
      <c r="L8" t="s">
        <v>120</v>
      </c>
      <c r="M8" t="s">
        <v>121</v>
      </c>
      <c r="N8" t="s">
        <v>116</v>
      </c>
      <c r="O8" t="s">
        <v>104</v>
      </c>
      <c r="P8" t="str">
        <f>"N A                           "</f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54.52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1.2</v>
      </c>
      <c r="BJ8">
        <v>1.9</v>
      </c>
      <c r="BK8">
        <v>2</v>
      </c>
      <c r="BL8">
        <v>141.06</v>
      </c>
      <c r="BM8">
        <v>21.16</v>
      </c>
      <c r="BN8">
        <v>162.22</v>
      </c>
      <c r="BO8">
        <v>162.22</v>
      </c>
      <c r="BQ8" t="s">
        <v>122</v>
      </c>
      <c r="BR8" t="s">
        <v>106</v>
      </c>
      <c r="BS8" s="3">
        <v>45191</v>
      </c>
      <c r="BT8" s="4">
        <v>0.47569444444444442</v>
      </c>
      <c r="BU8" t="s">
        <v>123</v>
      </c>
      <c r="BV8" t="s">
        <v>84</v>
      </c>
      <c r="BY8">
        <v>9388.2099999999991</v>
      </c>
      <c r="BZ8" t="s">
        <v>102</v>
      </c>
      <c r="CA8" t="s">
        <v>124</v>
      </c>
      <c r="CC8" t="s">
        <v>121</v>
      </c>
      <c r="CD8">
        <v>4320</v>
      </c>
      <c r="CE8" t="s">
        <v>87</v>
      </c>
      <c r="CF8" s="3">
        <v>45195</v>
      </c>
      <c r="CI8">
        <v>1</v>
      </c>
      <c r="CJ8">
        <v>1</v>
      </c>
      <c r="CK8">
        <v>31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"009944020690"</f>
        <v>009944020690</v>
      </c>
      <c r="F9" s="3">
        <v>45195</v>
      </c>
      <c r="G9">
        <v>202406</v>
      </c>
      <c r="H9" t="s">
        <v>125</v>
      </c>
      <c r="I9" t="s">
        <v>126</v>
      </c>
      <c r="J9" t="s">
        <v>77</v>
      </c>
      <c r="K9" t="s">
        <v>78</v>
      </c>
      <c r="L9" t="s">
        <v>75</v>
      </c>
      <c r="M9" t="s">
        <v>76</v>
      </c>
      <c r="N9" t="s">
        <v>127</v>
      </c>
      <c r="O9" t="s">
        <v>93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56.23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151.05000000000001</v>
      </c>
      <c r="BM9">
        <v>22.66</v>
      </c>
      <c r="BN9">
        <v>173.71</v>
      </c>
      <c r="BO9">
        <v>173.71</v>
      </c>
      <c r="BS9" s="3">
        <v>45196</v>
      </c>
      <c r="BT9" s="4">
        <v>0.4284722222222222</v>
      </c>
      <c r="BU9" t="s">
        <v>128</v>
      </c>
      <c r="BV9" t="s">
        <v>84</v>
      </c>
      <c r="BY9">
        <v>1200</v>
      </c>
      <c r="BZ9" t="s">
        <v>102</v>
      </c>
      <c r="CA9" t="s">
        <v>129</v>
      </c>
      <c r="CC9" t="s">
        <v>76</v>
      </c>
      <c r="CD9">
        <v>2190</v>
      </c>
      <c r="CE9" t="s">
        <v>87</v>
      </c>
      <c r="CF9" s="3">
        <v>45196</v>
      </c>
      <c r="CI9">
        <v>1</v>
      </c>
      <c r="CJ9">
        <v>1</v>
      </c>
      <c r="CK9">
        <v>41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"009942782685"</f>
        <v>009942782685</v>
      </c>
      <c r="F10" s="3">
        <v>45190</v>
      </c>
      <c r="G10">
        <v>202406</v>
      </c>
      <c r="H10" t="s">
        <v>90</v>
      </c>
      <c r="I10" t="s">
        <v>91</v>
      </c>
      <c r="J10" t="s">
        <v>79</v>
      </c>
      <c r="K10" t="s">
        <v>78</v>
      </c>
      <c r="L10" t="s">
        <v>75</v>
      </c>
      <c r="M10" t="s">
        <v>76</v>
      </c>
      <c r="N10" t="s">
        <v>130</v>
      </c>
      <c r="O10" t="s">
        <v>80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36.340000000000003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2.2999999999999998</v>
      </c>
      <c r="BK10">
        <v>2.5</v>
      </c>
      <c r="BL10">
        <v>94.02</v>
      </c>
      <c r="BM10">
        <v>14.1</v>
      </c>
      <c r="BN10">
        <v>108.12</v>
      </c>
      <c r="BO10">
        <v>108.12</v>
      </c>
      <c r="BQ10" t="s">
        <v>131</v>
      </c>
      <c r="BR10" t="s">
        <v>132</v>
      </c>
      <c r="BS10" s="3">
        <v>45191</v>
      </c>
      <c r="BT10" s="4">
        <v>0.27777777777777779</v>
      </c>
      <c r="BU10" t="s">
        <v>83</v>
      </c>
      <c r="BV10" t="s">
        <v>84</v>
      </c>
      <c r="BY10">
        <v>11688.3</v>
      </c>
      <c r="BZ10" t="s">
        <v>133</v>
      </c>
      <c r="CA10" t="s">
        <v>86</v>
      </c>
      <c r="CC10" t="s">
        <v>76</v>
      </c>
      <c r="CD10">
        <v>2013</v>
      </c>
      <c r="CE10" t="s">
        <v>87</v>
      </c>
      <c r="CF10" s="3">
        <v>45192</v>
      </c>
      <c r="CI10">
        <v>1</v>
      </c>
      <c r="CJ10">
        <v>1</v>
      </c>
      <c r="CK10">
        <v>21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"009942856809"</f>
        <v>009942856809</v>
      </c>
      <c r="F11" s="3">
        <v>45195</v>
      </c>
      <c r="G11">
        <v>202406</v>
      </c>
      <c r="H11" t="s">
        <v>75</v>
      </c>
      <c r="I11" t="s">
        <v>76</v>
      </c>
      <c r="J11" t="s">
        <v>134</v>
      </c>
      <c r="K11" t="s">
        <v>78</v>
      </c>
      <c r="L11" t="s">
        <v>75</v>
      </c>
      <c r="M11" t="s">
        <v>76</v>
      </c>
      <c r="N11" t="s">
        <v>79</v>
      </c>
      <c r="O11" t="s">
        <v>93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43.39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117.83</v>
      </c>
      <c r="BM11">
        <v>17.670000000000002</v>
      </c>
      <c r="BN11">
        <v>135.5</v>
      </c>
      <c r="BO11">
        <v>135.5</v>
      </c>
      <c r="BQ11" t="s">
        <v>135</v>
      </c>
      <c r="BR11" t="s">
        <v>136</v>
      </c>
      <c r="BS11" s="3">
        <v>45196</v>
      </c>
      <c r="BT11" s="4">
        <v>0.27430555555555552</v>
      </c>
      <c r="BU11" t="s">
        <v>83</v>
      </c>
      <c r="BV11" t="s">
        <v>84</v>
      </c>
      <c r="BY11">
        <v>1200</v>
      </c>
      <c r="BZ11" t="s">
        <v>85</v>
      </c>
      <c r="CA11" t="s">
        <v>86</v>
      </c>
      <c r="CC11" t="s">
        <v>76</v>
      </c>
      <c r="CD11">
        <v>2013</v>
      </c>
      <c r="CE11" t="s">
        <v>87</v>
      </c>
      <c r="CF11" s="3">
        <v>45196</v>
      </c>
      <c r="CI11">
        <v>1</v>
      </c>
      <c r="CJ11">
        <v>1</v>
      </c>
      <c r="CK11">
        <v>42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"009943056432"</f>
        <v>009943056432</v>
      </c>
      <c r="F12" s="3">
        <v>45195</v>
      </c>
      <c r="G12">
        <v>202406</v>
      </c>
      <c r="H12" t="s">
        <v>137</v>
      </c>
      <c r="I12" t="s">
        <v>138</v>
      </c>
      <c r="J12" t="s">
        <v>139</v>
      </c>
      <c r="K12" t="s">
        <v>78</v>
      </c>
      <c r="L12" t="s">
        <v>75</v>
      </c>
      <c r="M12" t="s">
        <v>76</v>
      </c>
      <c r="N12" t="s">
        <v>79</v>
      </c>
      <c r="O12" t="s">
        <v>80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22.71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58.76</v>
      </c>
      <c r="BM12">
        <v>8.81</v>
      </c>
      <c r="BN12">
        <v>67.569999999999993</v>
      </c>
      <c r="BO12">
        <v>67.569999999999993</v>
      </c>
      <c r="BQ12" t="s">
        <v>135</v>
      </c>
      <c r="BR12" t="s">
        <v>82</v>
      </c>
      <c r="BS12" s="3">
        <v>45196</v>
      </c>
      <c r="BT12" s="4">
        <v>0.27430555555555552</v>
      </c>
      <c r="BU12" t="s">
        <v>83</v>
      </c>
      <c r="BV12" t="s">
        <v>84</v>
      </c>
      <c r="BY12">
        <v>1200</v>
      </c>
      <c r="BZ12" t="s">
        <v>133</v>
      </c>
      <c r="CA12" t="s">
        <v>86</v>
      </c>
      <c r="CC12" t="s">
        <v>76</v>
      </c>
      <c r="CD12">
        <v>2013</v>
      </c>
      <c r="CE12" t="s">
        <v>87</v>
      </c>
      <c r="CF12" s="3">
        <v>45196</v>
      </c>
      <c r="CI12">
        <v>1</v>
      </c>
      <c r="CJ12">
        <v>1</v>
      </c>
      <c r="CK12">
        <v>22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"009944027554"</f>
        <v>009944027554</v>
      </c>
      <c r="F13" s="3">
        <v>45195</v>
      </c>
      <c r="G13">
        <v>202406</v>
      </c>
      <c r="H13" t="s">
        <v>140</v>
      </c>
      <c r="I13" t="s">
        <v>141</v>
      </c>
      <c r="J13" t="s">
        <v>142</v>
      </c>
      <c r="K13" t="s">
        <v>78</v>
      </c>
      <c r="L13" t="s">
        <v>75</v>
      </c>
      <c r="M13" t="s">
        <v>76</v>
      </c>
      <c r="N13" t="s">
        <v>79</v>
      </c>
      <c r="O13" t="s">
        <v>93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56.23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151.05000000000001</v>
      </c>
      <c r="BM13">
        <v>22.66</v>
      </c>
      <c r="BN13">
        <v>173.71</v>
      </c>
      <c r="BO13">
        <v>173.71</v>
      </c>
      <c r="BQ13" t="s">
        <v>143</v>
      </c>
      <c r="BS13" s="3">
        <v>45196</v>
      </c>
      <c r="BT13" s="4">
        <v>0.27430555555555552</v>
      </c>
      <c r="BU13" t="s">
        <v>83</v>
      </c>
      <c r="BV13" t="s">
        <v>84</v>
      </c>
      <c r="BY13">
        <v>1200</v>
      </c>
      <c r="BZ13" t="s">
        <v>102</v>
      </c>
      <c r="CA13" t="s">
        <v>86</v>
      </c>
      <c r="CC13" t="s">
        <v>76</v>
      </c>
      <c r="CD13">
        <v>2013</v>
      </c>
      <c r="CE13" t="s">
        <v>87</v>
      </c>
      <c r="CF13" s="3">
        <v>45196</v>
      </c>
      <c r="CI13">
        <v>1</v>
      </c>
      <c r="CJ13">
        <v>1</v>
      </c>
      <c r="CK13">
        <v>41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"009944027563"</f>
        <v>009944027563</v>
      </c>
      <c r="F14" s="3">
        <v>45195</v>
      </c>
      <c r="G14">
        <v>202406</v>
      </c>
      <c r="H14" t="s">
        <v>114</v>
      </c>
      <c r="I14" t="s">
        <v>115</v>
      </c>
      <c r="J14" t="s">
        <v>144</v>
      </c>
      <c r="K14" t="s">
        <v>78</v>
      </c>
      <c r="L14" t="s">
        <v>75</v>
      </c>
      <c r="M14" t="s">
        <v>76</v>
      </c>
      <c r="N14" t="s">
        <v>145</v>
      </c>
      <c r="O14" t="s">
        <v>93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43.39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117.83</v>
      </c>
      <c r="BM14">
        <v>17.670000000000002</v>
      </c>
      <c r="BN14">
        <v>135.5</v>
      </c>
      <c r="BO14">
        <v>135.5</v>
      </c>
      <c r="BQ14" t="s">
        <v>143</v>
      </c>
      <c r="BR14" t="s">
        <v>81</v>
      </c>
      <c r="BS14" s="3">
        <v>45196</v>
      </c>
      <c r="BT14" s="4">
        <v>0.27430555555555552</v>
      </c>
      <c r="BU14" t="s">
        <v>83</v>
      </c>
      <c r="BV14" t="s">
        <v>84</v>
      </c>
      <c r="BY14">
        <v>1200</v>
      </c>
      <c r="BZ14" t="s">
        <v>102</v>
      </c>
      <c r="CA14" t="s">
        <v>86</v>
      </c>
      <c r="CC14" t="s">
        <v>76</v>
      </c>
      <c r="CD14">
        <v>2013</v>
      </c>
      <c r="CE14" t="s">
        <v>87</v>
      </c>
      <c r="CF14" s="3">
        <v>45196</v>
      </c>
      <c r="CI14">
        <v>1</v>
      </c>
      <c r="CJ14">
        <v>1</v>
      </c>
      <c r="CK14">
        <v>42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"009943135681"</f>
        <v>009943135681</v>
      </c>
      <c r="F15" s="3">
        <v>45195</v>
      </c>
      <c r="G15">
        <v>202406</v>
      </c>
      <c r="H15" t="s">
        <v>75</v>
      </c>
      <c r="I15" t="s">
        <v>76</v>
      </c>
      <c r="J15" t="s">
        <v>146</v>
      </c>
      <c r="K15" t="s">
        <v>78</v>
      </c>
      <c r="L15" t="s">
        <v>75</v>
      </c>
      <c r="M15" t="s">
        <v>76</v>
      </c>
      <c r="N15" t="s">
        <v>147</v>
      </c>
      <c r="O15" t="s">
        <v>93</v>
      </c>
      <c r="P15" t="str">
        <f>"..                            "</f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43.39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117.83</v>
      </c>
      <c r="BM15">
        <v>17.670000000000002</v>
      </c>
      <c r="BN15">
        <v>135.5</v>
      </c>
      <c r="BO15">
        <v>135.5</v>
      </c>
      <c r="BQ15" t="s">
        <v>81</v>
      </c>
      <c r="BR15" t="s">
        <v>81</v>
      </c>
      <c r="BS15" s="3">
        <v>45196</v>
      </c>
      <c r="BT15" s="4">
        <v>0.27430555555555552</v>
      </c>
      <c r="BU15" t="s">
        <v>83</v>
      </c>
      <c r="BV15" t="s">
        <v>84</v>
      </c>
      <c r="BY15">
        <v>1200</v>
      </c>
      <c r="BZ15" t="s">
        <v>102</v>
      </c>
      <c r="CA15" t="s">
        <v>86</v>
      </c>
      <c r="CC15" t="s">
        <v>76</v>
      </c>
      <c r="CD15">
        <v>2190</v>
      </c>
      <c r="CE15" t="s">
        <v>87</v>
      </c>
      <c r="CF15" s="3">
        <v>45196</v>
      </c>
      <c r="CI15">
        <v>1</v>
      </c>
      <c r="CJ15">
        <v>1</v>
      </c>
      <c r="CK15">
        <v>42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"009943546593"</f>
        <v>009943546593</v>
      </c>
      <c r="F16" s="3">
        <v>45196</v>
      </c>
      <c r="G16">
        <v>202406</v>
      </c>
      <c r="H16" t="s">
        <v>148</v>
      </c>
      <c r="I16" t="s">
        <v>149</v>
      </c>
      <c r="J16" t="s">
        <v>77</v>
      </c>
      <c r="K16" t="s">
        <v>78</v>
      </c>
      <c r="L16" t="s">
        <v>75</v>
      </c>
      <c r="M16" t="s">
        <v>76</v>
      </c>
      <c r="N16" t="s">
        <v>79</v>
      </c>
      <c r="O16" t="s">
        <v>104</v>
      </c>
      <c r="P16" t="str">
        <f>"NOREF                         "</f>
        <v xml:space="preserve">NOREF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54.52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141.06</v>
      </c>
      <c r="BM16">
        <v>21.16</v>
      </c>
      <c r="BN16">
        <v>162.22</v>
      </c>
      <c r="BO16">
        <v>162.22</v>
      </c>
      <c r="BQ16" t="s">
        <v>150</v>
      </c>
      <c r="BR16" t="s">
        <v>82</v>
      </c>
      <c r="BS16" s="3">
        <v>45197</v>
      </c>
      <c r="BT16" s="4">
        <v>0.27986111111111112</v>
      </c>
      <c r="BU16" t="s">
        <v>83</v>
      </c>
      <c r="BV16" t="s">
        <v>84</v>
      </c>
      <c r="BY16">
        <v>1200</v>
      </c>
      <c r="BZ16" t="s">
        <v>102</v>
      </c>
      <c r="CA16" t="s">
        <v>86</v>
      </c>
      <c r="CC16" t="s">
        <v>76</v>
      </c>
      <c r="CD16">
        <v>2000</v>
      </c>
      <c r="CE16" t="s">
        <v>87</v>
      </c>
      <c r="CF16" s="3">
        <v>45197</v>
      </c>
      <c r="CI16">
        <v>1</v>
      </c>
      <c r="CJ16">
        <v>1</v>
      </c>
      <c r="CK16">
        <v>31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"009943546594"</f>
        <v>009943546594</v>
      </c>
      <c r="F17" s="3">
        <v>45196</v>
      </c>
      <c r="G17">
        <v>202406</v>
      </c>
      <c r="H17" t="s">
        <v>148</v>
      </c>
      <c r="I17" t="s">
        <v>149</v>
      </c>
      <c r="J17" t="s">
        <v>77</v>
      </c>
      <c r="K17" t="s">
        <v>78</v>
      </c>
      <c r="L17" t="s">
        <v>75</v>
      </c>
      <c r="M17" t="s">
        <v>76</v>
      </c>
      <c r="N17" t="s">
        <v>79</v>
      </c>
      <c r="O17" t="s">
        <v>104</v>
      </c>
      <c r="P17" t="str">
        <f>"NOREF                         "</f>
        <v xml:space="preserve">NOREF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54.52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141.06</v>
      </c>
      <c r="BM17">
        <v>21.16</v>
      </c>
      <c r="BN17">
        <v>162.22</v>
      </c>
      <c r="BO17">
        <v>162.22</v>
      </c>
      <c r="BQ17" t="s">
        <v>150</v>
      </c>
      <c r="BR17" t="s">
        <v>82</v>
      </c>
      <c r="BS17" s="3">
        <v>45197</v>
      </c>
      <c r="BT17" s="4">
        <v>0.27986111111111112</v>
      </c>
      <c r="BU17" t="s">
        <v>83</v>
      </c>
      <c r="BV17" t="s">
        <v>84</v>
      </c>
      <c r="BY17">
        <v>1200</v>
      </c>
      <c r="BZ17" t="s">
        <v>102</v>
      </c>
      <c r="CA17" t="s">
        <v>86</v>
      </c>
      <c r="CC17" t="s">
        <v>76</v>
      </c>
      <c r="CD17">
        <v>2013</v>
      </c>
      <c r="CE17" t="s">
        <v>87</v>
      </c>
      <c r="CF17" s="3">
        <v>45197</v>
      </c>
      <c r="CI17">
        <v>1</v>
      </c>
      <c r="CJ17">
        <v>1</v>
      </c>
      <c r="CK17">
        <v>31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"009942840070"</f>
        <v>009942840070</v>
      </c>
      <c r="F18" s="3">
        <v>45196</v>
      </c>
      <c r="G18">
        <v>202406</v>
      </c>
      <c r="H18" t="s">
        <v>151</v>
      </c>
      <c r="I18" t="s">
        <v>152</v>
      </c>
      <c r="J18" t="s">
        <v>153</v>
      </c>
      <c r="K18" t="s">
        <v>78</v>
      </c>
      <c r="L18" t="s">
        <v>75</v>
      </c>
      <c r="M18" t="s">
        <v>76</v>
      </c>
      <c r="N18" t="s">
        <v>79</v>
      </c>
      <c r="O18" t="s">
        <v>80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22.71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58.76</v>
      </c>
      <c r="BM18">
        <v>8.81</v>
      </c>
      <c r="BN18">
        <v>67.569999999999993</v>
      </c>
      <c r="BO18">
        <v>67.569999999999993</v>
      </c>
      <c r="BQ18" t="s">
        <v>99</v>
      </c>
      <c r="BR18" t="s">
        <v>154</v>
      </c>
      <c r="BS18" s="3">
        <v>45197</v>
      </c>
      <c r="BT18" s="4">
        <v>0.27986111111111112</v>
      </c>
      <c r="BU18" t="s">
        <v>83</v>
      </c>
      <c r="BV18" t="s">
        <v>84</v>
      </c>
      <c r="BY18">
        <v>1200</v>
      </c>
      <c r="BZ18" t="s">
        <v>133</v>
      </c>
      <c r="CA18" t="s">
        <v>86</v>
      </c>
      <c r="CC18" t="s">
        <v>76</v>
      </c>
      <c r="CD18">
        <v>2013</v>
      </c>
      <c r="CE18" t="s">
        <v>87</v>
      </c>
      <c r="CF18" s="3">
        <v>45197</v>
      </c>
      <c r="CI18">
        <v>1</v>
      </c>
      <c r="CJ18">
        <v>1</v>
      </c>
      <c r="CK18">
        <v>22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"009942953530"</f>
        <v>009942953530</v>
      </c>
      <c r="F19" s="3">
        <v>45196</v>
      </c>
      <c r="G19">
        <v>202406</v>
      </c>
      <c r="H19" t="s">
        <v>120</v>
      </c>
      <c r="I19" t="s">
        <v>121</v>
      </c>
      <c r="J19" t="s">
        <v>155</v>
      </c>
      <c r="K19" t="s">
        <v>78</v>
      </c>
      <c r="L19" t="s">
        <v>75</v>
      </c>
      <c r="M19" t="s">
        <v>76</v>
      </c>
      <c r="N19" t="s">
        <v>79</v>
      </c>
      <c r="O19" t="s">
        <v>80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29.07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0.5</v>
      </c>
      <c r="BK19">
        <v>1</v>
      </c>
      <c r="BL19">
        <v>75.22</v>
      </c>
      <c r="BM19">
        <v>11.28</v>
      </c>
      <c r="BN19">
        <v>86.5</v>
      </c>
      <c r="BO19">
        <v>86.5</v>
      </c>
      <c r="BQ19" t="s">
        <v>156</v>
      </c>
      <c r="BR19" t="s">
        <v>157</v>
      </c>
      <c r="BS19" s="3">
        <v>45197</v>
      </c>
      <c r="BT19" s="4">
        <v>0.27986111111111112</v>
      </c>
      <c r="BU19" t="s">
        <v>83</v>
      </c>
      <c r="BV19" t="s">
        <v>84</v>
      </c>
      <c r="BY19">
        <v>2400</v>
      </c>
      <c r="BZ19" t="s">
        <v>133</v>
      </c>
      <c r="CA19" t="s">
        <v>86</v>
      </c>
      <c r="CC19" t="s">
        <v>76</v>
      </c>
      <c r="CD19">
        <v>2001</v>
      </c>
      <c r="CE19" t="s">
        <v>87</v>
      </c>
      <c r="CF19" s="3">
        <v>45197</v>
      </c>
      <c r="CI19">
        <v>1</v>
      </c>
      <c r="CJ19">
        <v>1</v>
      </c>
      <c r="CK19">
        <v>21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"009943922871"</f>
        <v>009943922871</v>
      </c>
      <c r="F20" s="3">
        <v>45196</v>
      </c>
      <c r="G20">
        <v>202406</v>
      </c>
      <c r="H20" t="s">
        <v>75</v>
      </c>
      <c r="I20" t="s">
        <v>76</v>
      </c>
      <c r="J20" t="s">
        <v>158</v>
      </c>
      <c r="K20" t="s">
        <v>78</v>
      </c>
      <c r="L20" t="s">
        <v>75</v>
      </c>
      <c r="M20" t="s">
        <v>76</v>
      </c>
      <c r="N20" t="s">
        <v>79</v>
      </c>
      <c r="O20" t="s">
        <v>80</v>
      </c>
      <c r="P20" t="str">
        <f>"N A                           "</f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22.71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58.76</v>
      </c>
      <c r="BM20">
        <v>8.81</v>
      </c>
      <c r="BN20">
        <v>67.569999999999993</v>
      </c>
      <c r="BO20">
        <v>67.569999999999993</v>
      </c>
      <c r="BQ20" t="s">
        <v>81</v>
      </c>
      <c r="BR20" t="s">
        <v>82</v>
      </c>
      <c r="BS20" s="3">
        <v>45197</v>
      </c>
      <c r="BT20" s="4">
        <v>0.27986111111111112</v>
      </c>
      <c r="BU20" t="s">
        <v>83</v>
      </c>
      <c r="BV20" t="s">
        <v>84</v>
      </c>
      <c r="BY20">
        <v>1200</v>
      </c>
      <c r="BZ20" t="s">
        <v>133</v>
      </c>
      <c r="CA20" t="s">
        <v>86</v>
      </c>
      <c r="CC20" t="s">
        <v>76</v>
      </c>
      <c r="CD20">
        <v>2013</v>
      </c>
      <c r="CE20" t="s">
        <v>87</v>
      </c>
      <c r="CF20" s="3">
        <v>45197</v>
      </c>
      <c r="CI20">
        <v>1</v>
      </c>
      <c r="CJ20">
        <v>1</v>
      </c>
      <c r="CK20">
        <v>22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"009940447992"</f>
        <v>009940447992</v>
      </c>
      <c r="F21" s="3">
        <v>45196</v>
      </c>
      <c r="G21">
        <v>202406</v>
      </c>
      <c r="H21" t="s">
        <v>90</v>
      </c>
      <c r="I21" t="s">
        <v>91</v>
      </c>
      <c r="J21" t="s">
        <v>77</v>
      </c>
      <c r="K21" t="s">
        <v>78</v>
      </c>
      <c r="L21" t="s">
        <v>75</v>
      </c>
      <c r="M21" t="s">
        <v>76</v>
      </c>
      <c r="N21" t="s">
        <v>79</v>
      </c>
      <c r="O21" t="s">
        <v>93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56.23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2.1</v>
      </c>
      <c r="BK21">
        <v>3</v>
      </c>
      <c r="BL21">
        <v>151.05000000000001</v>
      </c>
      <c r="BM21">
        <v>22.66</v>
      </c>
      <c r="BN21">
        <v>173.71</v>
      </c>
      <c r="BO21">
        <v>173.71</v>
      </c>
      <c r="BQ21" t="s">
        <v>99</v>
      </c>
      <c r="BR21" t="s">
        <v>159</v>
      </c>
      <c r="BS21" s="3">
        <v>45197</v>
      </c>
      <c r="BT21" s="4">
        <v>0.27986111111111112</v>
      </c>
      <c r="BU21" t="s">
        <v>83</v>
      </c>
      <c r="BV21" t="s">
        <v>84</v>
      </c>
      <c r="BY21">
        <v>10552.75</v>
      </c>
      <c r="BZ21" t="s">
        <v>102</v>
      </c>
      <c r="CA21" t="s">
        <v>86</v>
      </c>
      <c r="CC21" t="s">
        <v>76</v>
      </c>
      <c r="CD21">
        <v>2013</v>
      </c>
      <c r="CE21" t="s">
        <v>87</v>
      </c>
      <c r="CF21" s="3">
        <v>45197</v>
      </c>
      <c r="CI21">
        <v>3</v>
      </c>
      <c r="CJ21">
        <v>1</v>
      </c>
      <c r="CK21">
        <v>41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"009943477711"</f>
        <v>009943477711</v>
      </c>
      <c r="F22" s="3">
        <v>45196</v>
      </c>
      <c r="G22">
        <v>202406</v>
      </c>
      <c r="H22" t="s">
        <v>160</v>
      </c>
      <c r="I22" t="s">
        <v>161</v>
      </c>
      <c r="J22" t="s">
        <v>162</v>
      </c>
      <c r="K22" t="s">
        <v>78</v>
      </c>
      <c r="L22" t="s">
        <v>75</v>
      </c>
      <c r="M22" t="s">
        <v>76</v>
      </c>
      <c r="N22" t="s">
        <v>163</v>
      </c>
      <c r="O22" t="s">
        <v>104</v>
      </c>
      <c r="P22" t="str">
        <f>"2905603009                    "</f>
        <v xml:space="preserve">2905603009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56.33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145.75</v>
      </c>
      <c r="BM22">
        <v>21.86</v>
      </c>
      <c r="BN22">
        <v>167.61</v>
      </c>
      <c r="BO22">
        <v>167.61</v>
      </c>
      <c r="BQ22" t="s">
        <v>99</v>
      </c>
      <c r="BR22" t="s">
        <v>164</v>
      </c>
      <c r="BS22" s="3">
        <v>45197</v>
      </c>
      <c r="BT22" s="4">
        <v>0.27986111111111112</v>
      </c>
      <c r="BU22" t="s">
        <v>83</v>
      </c>
      <c r="BV22" t="s">
        <v>84</v>
      </c>
      <c r="BY22">
        <v>1200</v>
      </c>
      <c r="BZ22" t="s">
        <v>102</v>
      </c>
      <c r="CA22" t="s">
        <v>86</v>
      </c>
      <c r="CC22" t="s">
        <v>76</v>
      </c>
      <c r="CD22">
        <v>2000</v>
      </c>
      <c r="CE22" t="s">
        <v>87</v>
      </c>
      <c r="CF22" s="3">
        <v>45197</v>
      </c>
      <c r="CI22">
        <v>1</v>
      </c>
      <c r="CJ22">
        <v>1</v>
      </c>
      <c r="CK22">
        <v>33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"009943616471"</f>
        <v>009943616471</v>
      </c>
      <c r="F23" s="3">
        <v>45196</v>
      </c>
      <c r="G23">
        <v>202406</v>
      </c>
      <c r="H23" t="s">
        <v>75</v>
      </c>
      <c r="I23" t="s">
        <v>76</v>
      </c>
      <c r="J23" t="s">
        <v>103</v>
      </c>
      <c r="K23" t="s">
        <v>78</v>
      </c>
      <c r="L23" t="s">
        <v>165</v>
      </c>
      <c r="M23" t="s">
        <v>166</v>
      </c>
      <c r="N23" t="s">
        <v>167</v>
      </c>
      <c r="O23" t="s">
        <v>104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54.52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0.8</v>
      </c>
      <c r="BJ23">
        <v>2.2999999999999998</v>
      </c>
      <c r="BK23">
        <v>3</v>
      </c>
      <c r="BL23">
        <v>141.06</v>
      </c>
      <c r="BM23">
        <v>21.16</v>
      </c>
      <c r="BN23">
        <v>162.22</v>
      </c>
      <c r="BO23">
        <v>162.22</v>
      </c>
      <c r="BQ23" t="s">
        <v>168</v>
      </c>
      <c r="BR23" t="s">
        <v>106</v>
      </c>
      <c r="BS23" s="3">
        <v>45197</v>
      </c>
      <c r="BT23" s="4">
        <v>0.61041666666666672</v>
      </c>
      <c r="BU23" t="s">
        <v>169</v>
      </c>
      <c r="BV23" t="s">
        <v>84</v>
      </c>
      <c r="BY23">
        <v>11515</v>
      </c>
      <c r="BZ23" t="s">
        <v>102</v>
      </c>
      <c r="CA23" t="s">
        <v>170</v>
      </c>
      <c r="CC23" t="s">
        <v>166</v>
      </c>
      <c r="CD23">
        <v>3620</v>
      </c>
      <c r="CE23" t="s">
        <v>87</v>
      </c>
      <c r="CF23" s="3">
        <v>45198</v>
      </c>
      <c r="CI23">
        <v>1</v>
      </c>
      <c r="CJ23">
        <v>1</v>
      </c>
      <c r="CK23">
        <v>31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"009943616474"</f>
        <v>009943616474</v>
      </c>
      <c r="F24" s="3">
        <v>45196</v>
      </c>
      <c r="G24">
        <v>202406</v>
      </c>
      <c r="H24" t="s">
        <v>75</v>
      </c>
      <c r="I24" t="s">
        <v>76</v>
      </c>
      <c r="J24" t="s">
        <v>103</v>
      </c>
      <c r="K24" t="s">
        <v>78</v>
      </c>
      <c r="L24" t="s">
        <v>108</v>
      </c>
      <c r="M24" t="s">
        <v>109</v>
      </c>
      <c r="N24" t="s">
        <v>171</v>
      </c>
      <c r="O24" t="s">
        <v>104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54.52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141.06</v>
      </c>
      <c r="BM24">
        <v>21.16</v>
      </c>
      <c r="BN24">
        <v>162.22</v>
      </c>
      <c r="BO24">
        <v>162.22</v>
      </c>
      <c r="BQ24" t="s">
        <v>81</v>
      </c>
      <c r="BR24" t="s">
        <v>106</v>
      </c>
      <c r="BS24" s="3">
        <v>45198</v>
      </c>
      <c r="BT24" s="4">
        <v>0.38750000000000001</v>
      </c>
      <c r="BU24" t="s">
        <v>172</v>
      </c>
      <c r="BV24" t="s">
        <v>88</v>
      </c>
      <c r="BY24">
        <v>1200</v>
      </c>
      <c r="BZ24" t="s">
        <v>102</v>
      </c>
      <c r="CA24" t="s">
        <v>173</v>
      </c>
      <c r="CC24" t="s">
        <v>109</v>
      </c>
      <c r="CD24">
        <v>4000</v>
      </c>
      <c r="CE24" t="s">
        <v>87</v>
      </c>
      <c r="CI24">
        <v>1</v>
      </c>
      <c r="CJ24">
        <v>2</v>
      </c>
      <c r="CK24">
        <v>31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"009943616480"</f>
        <v>009943616480</v>
      </c>
      <c r="F25" s="3">
        <v>45196</v>
      </c>
      <c r="G25">
        <v>202406</v>
      </c>
      <c r="H25" t="s">
        <v>75</v>
      </c>
      <c r="I25" t="s">
        <v>76</v>
      </c>
      <c r="J25" t="s">
        <v>103</v>
      </c>
      <c r="K25" t="s">
        <v>78</v>
      </c>
      <c r="L25" t="s">
        <v>108</v>
      </c>
      <c r="M25" t="s">
        <v>109</v>
      </c>
      <c r="N25" t="s">
        <v>174</v>
      </c>
      <c r="O25" t="s">
        <v>104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54.52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0.9</v>
      </c>
      <c r="BJ25">
        <v>2.2999999999999998</v>
      </c>
      <c r="BK25">
        <v>3</v>
      </c>
      <c r="BL25">
        <v>141.06</v>
      </c>
      <c r="BM25">
        <v>21.16</v>
      </c>
      <c r="BN25">
        <v>162.22</v>
      </c>
      <c r="BO25">
        <v>162.22</v>
      </c>
      <c r="BQ25" t="s">
        <v>81</v>
      </c>
      <c r="BR25" t="s">
        <v>106</v>
      </c>
      <c r="BS25" s="3">
        <v>45197</v>
      </c>
      <c r="BT25" s="4">
        <v>0.54583333333333328</v>
      </c>
      <c r="BU25" t="s">
        <v>175</v>
      </c>
      <c r="BV25" t="s">
        <v>84</v>
      </c>
      <c r="BY25">
        <v>11587.8</v>
      </c>
      <c r="BZ25" t="s">
        <v>102</v>
      </c>
      <c r="CA25" t="s">
        <v>176</v>
      </c>
      <c r="CC25" t="s">
        <v>109</v>
      </c>
      <c r="CD25">
        <v>4001</v>
      </c>
      <c r="CE25" t="s">
        <v>87</v>
      </c>
      <c r="CI25">
        <v>1</v>
      </c>
      <c r="CJ25">
        <v>1</v>
      </c>
      <c r="CK25">
        <v>31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"009943616469"</f>
        <v>009943616469</v>
      </c>
      <c r="F26" s="3">
        <v>45196</v>
      </c>
      <c r="G26">
        <v>202406</v>
      </c>
      <c r="H26" t="s">
        <v>75</v>
      </c>
      <c r="I26" t="s">
        <v>76</v>
      </c>
      <c r="J26" t="s">
        <v>103</v>
      </c>
      <c r="K26" t="s">
        <v>78</v>
      </c>
      <c r="L26" t="s">
        <v>90</v>
      </c>
      <c r="M26" t="s">
        <v>91</v>
      </c>
      <c r="N26" t="s">
        <v>177</v>
      </c>
      <c r="O26" t="s">
        <v>104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54.52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0.8</v>
      </c>
      <c r="BJ26">
        <v>2.2999999999999998</v>
      </c>
      <c r="BK26">
        <v>3</v>
      </c>
      <c r="BL26">
        <v>141.06</v>
      </c>
      <c r="BM26">
        <v>21.16</v>
      </c>
      <c r="BN26">
        <v>162.22</v>
      </c>
      <c r="BO26">
        <v>162.22</v>
      </c>
      <c r="BQ26" t="s">
        <v>81</v>
      </c>
      <c r="BR26" t="s">
        <v>106</v>
      </c>
      <c r="BS26" s="3">
        <v>45197</v>
      </c>
      <c r="BT26" s="4">
        <v>0.47569444444444442</v>
      </c>
      <c r="BU26" t="s">
        <v>178</v>
      </c>
      <c r="BV26" t="s">
        <v>84</v>
      </c>
      <c r="BY26">
        <v>11670.75</v>
      </c>
      <c r="BZ26" t="s">
        <v>102</v>
      </c>
      <c r="CA26" t="s">
        <v>179</v>
      </c>
      <c r="CC26" t="s">
        <v>91</v>
      </c>
      <c r="CD26">
        <v>7441</v>
      </c>
      <c r="CE26" t="s">
        <v>87</v>
      </c>
      <c r="CI26">
        <v>1</v>
      </c>
      <c r="CJ26">
        <v>1</v>
      </c>
      <c r="CK26">
        <v>31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"009942116048"</f>
        <v>009942116048</v>
      </c>
      <c r="F27" s="3">
        <v>45196</v>
      </c>
      <c r="G27">
        <v>202406</v>
      </c>
      <c r="H27" t="s">
        <v>90</v>
      </c>
      <c r="I27" t="s">
        <v>91</v>
      </c>
      <c r="J27" t="s">
        <v>77</v>
      </c>
      <c r="K27" t="s">
        <v>78</v>
      </c>
      <c r="L27" t="s">
        <v>75</v>
      </c>
      <c r="M27" t="s">
        <v>76</v>
      </c>
      <c r="N27" t="s">
        <v>180</v>
      </c>
      <c r="O27" t="s">
        <v>104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54.52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1.5</v>
      </c>
      <c r="BK27">
        <v>2</v>
      </c>
      <c r="BL27">
        <v>141.06</v>
      </c>
      <c r="BM27">
        <v>21.16</v>
      </c>
      <c r="BN27">
        <v>162.22</v>
      </c>
      <c r="BO27">
        <v>162.22</v>
      </c>
      <c r="BQ27" t="s">
        <v>150</v>
      </c>
      <c r="BR27" t="s">
        <v>181</v>
      </c>
      <c r="BS27" s="3">
        <v>45197</v>
      </c>
      <c r="BT27" s="4">
        <v>0.27986111111111112</v>
      </c>
      <c r="BU27" t="s">
        <v>83</v>
      </c>
      <c r="BV27" t="s">
        <v>84</v>
      </c>
      <c r="BY27">
        <v>7289.45</v>
      </c>
      <c r="BZ27" t="s">
        <v>102</v>
      </c>
      <c r="CA27" t="s">
        <v>86</v>
      </c>
      <c r="CC27" t="s">
        <v>76</v>
      </c>
      <c r="CD27">
        <v>2013</v>
      </c>
      <c r="CE27" t="s">
        <v>87</v>
      </c>
      <c r="CF27" s="3">
        <v>45197</v>
      </c>
      <c r="CI27">
        <v>1</v>
      </c>
      <c r="CJ27">
        <v>1</v>
      </c>
      <c r="CK27">
        <v>31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"009943616468"</f>
        <v>009943616468</v>
      </c>
      <c r="F28" s="3">
        <v>45196</v>
      </c>
      <c r="G28">
        <v>202406</v>
      </c>
      <c r="H28" t="s">
        <v>75</v>
      </c>
      <c r="I28" t="s">
        <v>76</v>
      </c>
      <c r="J28" t="s">
        <v>103</v>
      </c>
      <c r="K28" t="s">
        <v>78</v>
      </c>
      <c r="L28" t="s">
        <v>182</v>
      </c>
      <c r="M28" t="s">
        <v>183</v>
      </c>
      <c r="N28" t="s">
        <v>184</v>
      </c>
      <c r="O28" t="s">
        <v>104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25.27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1.5</v>
      </c>
      <c r="BJ28">
        <v>8.6999999999999993</v>
      </c>
      <c r="BK28">
        <v>9</v>
      </c>
      <c r="BL28">
        <v>65.38</v>
      </c>
      <c r="BM28">
        <v>9.81</v>
      </c>
      <c r="BN28">
        <v>75.19</v>
      </c>
      <c r="BO28">
        <v>75.19</v>
      </c>
      <c r="BQ28" t="s">
        <v>81</v>
      </c>
      <c r="BR28" t="s">
        <v>106</v>
      </c>
      <c r="BS28" s="3">
        <v>45197</v>
      </c>
      <c r="BT28" s="4">
        <v>0.50416666666666665</v>
      </c>
      <c r="BU28" t="s">
        <v>185</v>
      </c>
      <c r="BV28" t="s">
        <v>84</v>
      </c>
      <c r="BY28">
        <v>43618.05</v>
      </c>
      <c r="BZ28" t="s">
        <v>102</v>
      </c>
      <c r="CA28" t="s">
        <v>186</v>
      </c>
      <c r="CC28" t="s">
        <v>183</v>
      </c>
      <c r="CD28">
        <v>1692</v>
      </c>
      <c r="CE28" t="s">
        <v>87</v>
      </c>
      <c r="CF28" s="3">
        <v>45197</v>
      </c>
      <c r="CI28">
        <v>1</v>
      </c>
      <c r="CJ28">
        <v>1</v>
      </c>
      <c r="CK28">
        <v>32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"009942384914"</f>
        <v>009942384914</v>
      </c>
      <c r="F29" s="3">
        <v>45196</v>
      </c>
      <c r="G29">
        <v>202406</v>
      </c>
      <c r="H29" t="s">
        <v>90</v>
      </c>
      <c r="I29" t="s">
        <v>91</v>
      </c>
      <c r="J29" t="s">
        <v>77</v>
      </c>
      <c r="K29" t="s">
        <v>78</v>
      </c>
      <c r="L29" t="s">
        <v>75</v>
      </c>
      <c r="M29" t="s">
        <v>76</v>
      </c>
      <c r="N29" t="s">
        <v>79</v>
      </c>
      <c r="O29" t="s">
        <v>80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29.07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0.3</v>
      </c>
      <c r="BJ29">
        <v>2</v>
      </c>
      <c r="BK29">
        <v>2</v>
      </c>
      <c r="BL29">
        <v>75.22</v>
      </c>
      <c r="BM29">
        <v>11.28</v>
      </c>
      <c r="BN29">
        <v>86.5</v>
      </c>
      <c r="BO29">
        <v>86.5</v>
      </c>
      <c r="BQ29" t="s">
        <v>99</v>
      </c>
      <c r="BR29" t="s">
        <v>187</v>
      </c>
      <c r="BS29" s="3">
        <v>45197</v>
      </c>
      <c r="BT29" s="4">
        <v>0.27986111111111112</v>
      </c>
      <c r="BU29" t="s">
        <v>83</v>
      </c>
      <c r="BV29" t="s">
        <v>84</v>
      </c>
      <c r="BY29">
        <v>9862.32</v>
      </c>
      <c r="BZ29" t="s">
        <v>133</v>
      </c>
      <c r="CA29" t="s">
        <v>86</v>
      </c>
      <c r="CC29" t="s">
        <v>76</v>
      </c>
      <c r="CD29">
        <v>2016</v>
      </c>
      <c r="CE29" t="s">
        <v>87</v>
      </c>
      <c r="CF29" s="3">
        <v>45197</v>
      </c>
      <c r="CI29">
        <v>1</v>
      </c>
      <c r="CJ29">
        <v>1</v>
      </c>
      <c r="CK29">
        <v>21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"009943616477"</f>
        <v>009943616477</v>
      </c>
      <c r="F30" s="3">
        <v>45196</v>
      </c>
      <c r="G30">
        <v>202406</v>
      </c>
      <c r="H30" t="s">
        <v>75</v>
      </c>
      <c r="I30" t="s">
        <v>76</v>
      </c>
      <c r="J30" t="s">
        <v>103</v>
      </c>
      <c r="K30" t="s">
        <v>78</v>
      </c>
      <c r="L30" t="s">
        <v>90</v>
      </c>
      <c r="M30" t="s">
        <v>91</v>
      </c>
      <c r="N30" t="s">
        <v>188</v>
      </c>
      <c r="O30" t="s">
        <v>104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54.52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141.06</v>
      </c>
      <c r="BM30">
        <v>21.16</v>
      </c>
      <c r="BN30">
        <v>162.22</v>
      </c>
      <c r="BO30">
        <v>162.22</v>
      </c>
      <c r="BQ30" t="s">
        <v>189</v>
      </c>
      <c r="BR30" t="s">
        <v>190</v>
      </c>
      <c r="BS30" t="s">
        <v>191</v>
      </c>
      <c r="BW30" t="s">
        <v>192</v>
      </c>
      <c r="BX30" t="s">
        <v>193</v>
      </c>
      <c r="BY30">
        <v>1200</v>
      </c>
      <c r="BZ30" t="s">
        <v>102</v>
      </c>
      <c r="CC30" t="s">
        <v>91</v>
      </c>
      <c r="CD30">
        <v>7441</v>
      </c>
      <c r="CE30" t="s">
        <v>87</v>
      </c>
      <c r="CI30">
        <v>1</v>
      </c>
      <c r="CJ30" t="s">
        <v>191</v>
      </c>
      <c r="CK30">
        <v>31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"009943616472"</f>
        <v>009943616472</v>
      </c>
      <c r="F31" s="3">
        <v>45196</v>
      </c>
      <c r="G31">
        <v>202406</v>
      </c>
      <c r="H31" t="s">
        <v>75</v>
      </c>
      <c r="I31" t="s">
        <v>76</v>
      </c>
      <c r="J31" t="s">
        <v>103</v>
      </c>
      <c r="K31" t="s">
        <v>78</v>
      </c>
      <c r="L31" t="s">
        <v>120</v>
      </c>
      <c r="M31" t="s">
        <v>121</v>
      </c>
      <c r="N31" t="s">
        <v>194</v>
      </c>
      <c r="O31" t="s">
        <v>104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149.91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10.5</v>
      </c>
      <c r="BK31">
        <v>11</v>
      </c>
      <c r="BL31">
        <v>387.86</v>
      </c>
      <c r="BM31">
        <v>58.18</v>
      </c>
      <c r="BN31">
        <v>446.04</v>
      </c>
      <c r="BO31">
        <v>446.04</v>
      </c>
      <c r="BQ31" t="s">
        <v>81</v>
      </c>
      <c r="BR31" t="s">
        <v>106</v>
      </c>
      <c r="BS31" s="3">
        <v>45197</v>
      </c>
      <c r="BT31" s="4">
        <v>0.54166666666666663</v>
      </c>
      <c r="BU31" t="s">
        <v>195</v>
      </c>
      <c r="BV31" t="s">
        <v>84</v>
      </c>
      <c r="BY31">
        <v>52574.2</v>
      </c>
      <c r="BZ31" t="s">
        <v>102</v>
      </c>
      <c r="CA31" t="s">
        <v>124</v>
      </c>
      <c r="CC31" t="s">
        <v>121</v>
      </c>
      <c r="CD31">
        <v>4320</v>
      </c>
      <c r="CE31" t="s">
        <v>87</v>
      </c>
      <c r="CF31" s="3">
        <v>45198</v>
      </c>
      <c r="CI31">
        <v>1</v>
      </c>
      <c r="CJ31">
        <v>1</v>
      </c>
      <c r="CK31">
        <v>31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"009943616475"</f>
        <v>009943616475</v>
      </c>
      <c r="F32" s="3">
        <v>45196</v>
      </c>
      <c r="G32">
        <v>202406</v>
      </c>
      <c r="H32" t="s">
        <v>75</v>
      </c>
      <c r="I32" t="s">
        <v>76</v>
      </c>
      <c r="J32" t="s">
        <v>103</v>
      </c>
      <c r="K32" t="s">
        <v>78</v>
      </c>
      <c r="L32" t="s">
        <v>75</v>
      </c>
      <c r="M32" t="s">
        <v>76</v>
      </c>
      <c r="N32" t="s">
        <v>196</v>
      </c>
      <c r="O32" t="s">
        <v>104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25.27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1.8</v>
      </c>
      <c r="BJ32">
        <v>8.8000000000000007</v>
      </c>
      <c r="BK32">
        <v>9</v>
      </c>
      <c r="BL32">
        <v>65.38</v>
      </c>
      <c r="BM32">
        <v>9.81</v>
      </c>
      <c r="BN32">
        <v>75.19</v>
      </c>
      <c r="BO32">
        <v>75.19</v>
      </c>
      <c r="BQ32" t="s">
        <v>81</v>
      </c>
      <c r="BR32" t="s">
        <v>106</v>
      </c>
      <c r="BS32" s="3">
        <v>45197</v>
      </c>
      <c r="BT32" s="4">
        <v>0.41250000000000003</v>
      </c>
      <c r="BU32" t="s">
        <v>197</v>
      </c>
      <c r="BV32" t="s">
        <v>84</v>
      </c>
      <c r="BY32">
        <v>44123.63</v>
      </c>
      <c r="BZ32" t="s">
        <v>102</v>
      </c>
      <c r="CA32" t="s">
        <v>198</v>
      </c>
      <c r="CC32" t="s">
        <v>76</v>
      </c>
      <c r="CD32">
        <v>2055</v>
      </c>
      <c r="CE32" t="s">
        <v>87</v>
      </c>
      <c r="CF32" s="3">
        <v>45197</v>
      </c>
      <c r="CI32">
        <v>1</v>
      </c>
      <c r="CJ32">
        <v>1</v>
      </c>
      <c r="CK32">
        <v>32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"009943912279"</f>
        <v>009943912279</v>
      </c>
      <c r="F33" s="3">
        <v>45196</v>
      </c>
      <c r="G33">
        <v>202406</v>
      </c>
      <c r="H33" t="s">
        <v>148</v>
      </c>
      <c r="I33" t="s">
        <v>149</v>
      </c>
      <c r="J33" t="s">
        <v>199</v>
      </c>
      <c r="K33" t="s">
        <v>78</v>
      </c>
      <c r="L33" t="s">
        <v>75</v>
      </c>
      <c r="M33" t="s">
        <v>76</v>
      </c>
      <c r="N33" t="s">
        <v>79</v>
      </c>
      <c r="O33" t="s">
        <v>93</v>
      </c>
      <c r="P33" t="str">
        <f>".                             "</f>
        <v xml:space="preserve">.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56.23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151.05000000000001</v>
      </c>
      <c r="BM33">
        <v>22.66</v>
      </c>
      <c r="BN33">
        <v>173.71</v>
      </c>
      <c r="BO33">
        <v>173.71</v>
      </c>
      <c r="BQ33" t="s">
        <v>99</v>
      </c>
      <c r="BR33" t="s">
        <v>150</v>
      </c>
      <c r="BS33" s="3">
        <v>45197</v>
      </c>
      <c r="BT33" s="4">
        <v>0.27986111111111112</v>
      </c>
      <c r="BU33" t="s">
        <v>83</v>
      </c>
      <c r="BV33" t="s">
        <v>84</v>
      </c>
      <c r="BY33">
        <v>1200</v>
      </c>
      <c r="BZ33" t="s">
        <v>102</v>
      </c>
      <c r="CA33" t="s">
        <v>86</v>
      </c>
      <c r="CC33" t="s">
        <v>76</v>
      </c>
      <c r="CD33">
        <v>2013</v>
      </c>
      <c r="CE33" t="s">
        <v>87</v>
      </c>
      <c r="CF33" s="3">
        <v>45197</v>
      </c>
      <c r="CI33">
        <v>1</v>
      </c>
      <c r="CJ33">
        <v>1</v>
      </c>
      <c r="CK33">
        <v>41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"009943616470"</f>
        <v>009943616470</v>
      </c>
      <c r="F34" s="3">
        <v>45196</v>
      </c>
      <c r="G34">
        <v>202406</v>
      </c>
      <c r="H34" t="s">
        <v>75</v>
      </c>
      <c r="I34" t="s">
        <v>76</v>
      </c>
      <c r="J34" t="s">
        <v>103</v>
      </c>
      <c r="K34" t="s">
        <v>78</v>
      </c>
      <c r="L34" t="s">
        <v>148</v>
      </c>
      <c r="M34" t="s">
        <v>149</v>
      </c>
      <c r="N34" t="s">
        <v>200</v>
      </c>
      <c r="O34" t="s">
        <v>104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54.52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3.6</v>
      </c>
      <c r="BK34">
        <v>4</v>
      </c>
      <c r="BL34">
        <v>141.06</v>
      </c>
      <c r="BM34">
        <v>21.16</v>
      </c>
      <c r="BN34">
        <v>162.22</v>
      </c>
      <c r="BO34">
        <v>162.22</v>
      </c>
      <c r="BQ34" t="s">
        <v>81</v>
      </c>
      <c r="BR34" t="s">
        <v>106</v>
      </c>
      <c r="BS34" s="3">
        <v>45197</v>
      </c>
      <c r="BT34" s="4">
        <v>0.54999999999999993</v>
      </c>
      <c r="BU34" t="s">
        <v>201</v>
      </c>
      <c r="BV34" t="s">
        <v>84</v>
      </c>
      <c r="BY34">
        <v>17913.72</v>
      </c>
      <c r="BZ34" t="s">
        <v>102</v>
      </c>
      <c r="CA34" t="s">
        <v>202</v>
      </c>
      <c r="CC34" t="s">
        <v>149</v>
      </c>
      <c r="CD34">
        <v>37</v>
      </c>
      <c r="CE34" t="s">
        <v>87</v>
      </c>
      <c r="CF34" s="3">
        <v>45197</v>
      </c>
      <c r="CI34">
        <v>1</v>
      </c>
      <c r="CJ34">
        <v>1</v>
      </c>
      <c r="CK34">
        <v>31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"009943616476"</f>
        <v>009943616476</v>
      </c>
      <c r="F35" s="3">
        <v>45196</v>
      </c>
      <c r="G35">
        <v>202406</v>
      </c>
      <c r="H35" t="s">
        <v>75</v>
      </c>
      <c r="I35" t="s">
        <v>76</v>
      </c>
      <c r="J35" t="s">
        <v>103</v>
      </c>
      <c r="K35" t="s">
        <v>78</v>
      </c>
      <c r="L35" t="s">
        <v>120</v>
      </c>
      <c r="M35" t="s">
        <v>121</v>
      </c>
      <c r="N35" t="s">
        <v>79</v>
      </c>
      <c r="O35" t="s">
        <v>104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177.16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4.9000000000000004</v>
      </c>
      <c r="BJ35">
        <v>12.5</v>
      </c>
      <c r="BK35">
        <v>13</v>
      </c>
      <c r="BL35">
        <v>458.37</v>
      </c>
      <c r="BM35">
        <v>68.760000000000005</v>
      </c>
      <c r="BN35">
        <v>527.13</v>
      </c>
      <c r="BO35">
        <v>527.13</v>
      </c>
      <c r="BQ35" t="s">
        <v>203</v>
      </c>
      <c r="BR35" t="s">
        <v>81</v>
      </c>
      <c r="BS35" s="3">
        <v>45197</v>
      </c>
      <c r="BT35" s="4">
        <v>0.38680555555555557</v>
      </c>
      <c r="BU35" t="s">
        <v>204</v>
      </c>
      <c r="BV35" t="s">
        <v>84</v>
      </c>
      <c r="BY35">
        <v>62435.519999999997</v>
      </c>
      <c r="BZ35" t="s">
        <v>102</v>
      </c>
      <c r="CA35" t="s">
        <v>124</v>
      </c>
      <c r="CC35" t="s">
        <v>121</v>
      </c>
      <c r="CD35">
        <v>4319</v>
      </c>
      <c r="CE35" t="s">
        <v>87</v>
      </c>
      <c r="CF35" s="3">
        <v>45198</v>
      </c>
      <c r="CI35">
        <v>1</v>
      </c>
      <c r="CJ35">
        <v>1</v>
      </c>
      <c r="CK35">
        <v>31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"009943616481"</f>
        <v>009943616481</v>
      </c>
      <c r="F36" s="3">
        <v>45196</v>
      </c>
      <c r="G36">
        <v>202406</v>
      </c>
      <c r="H36" t="s">
        <v>75</v>
      </c>
      <c r="I36" t="s">
        <v>76</v>
      </c>
      <c r="J36" t="s">
        <v>103</v>
      </c>
      <c r="K36" t="s">
        <v>78</v>
      </c>
      <c r="L36" t="s">
        <v>165</v>
      </c>
      <c r="M36" t="s">
        <v>166</v>
      </c>
      <c r="N36" t="s">
        <v>205</v>
      </c>
      <c r="O36" t="s">
        <v>104</v>
      </c>
      <c r="P36" t="str">
        <f>"N A                           "</f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122.65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2.5</v>
      </c>
      <c r="BJ36">
        <v>8.6</v>
      </c>
      <c r="BK36">
        <v>9</v>
      </c>
      <c r="BL36">
        <v>317.33999999999997</v>
      </c>
      <c r="BM36">
        <v>47.6</v>
      </c>
      <c r="BN36">
        <v>364.94</v>
      </c>
      <c r="BO36">
        <v>364.94</v>
      </c>
      <c r="BQ36" t="s">
        <v>81</v>
      </c>
      <c r="BR36" t="s">
        <v>106</v>
      </c>
      <c r="BS36" s="3">
        <v>45197</v>
      </c>
      <c r="BT36" s="4">
        <v>0.49722222222222223</v>
      </c>
      <c r="BU36" t="s">
        <v>206</v>
      </c>
      <c r="BV36" t="s">
        <v>84</v>
      </c>
      <c r="BY36">
        <v>42871.92</v>
      </c>
      <c r="BZ36" t="s">
        <v>102</v>
      </c>
      <c r="CA36" t="s">
        <v>207</v>
      </c>
      <c r="CC36" t="s">
        <v>166</v>
      </c>
      <c r="CD36">
        <v>3610</v>
      </c>
      <c r="CE36" t="s">
        <v>87</v>
      </c>
      <c r="CF36" s="3">
        <v>45198</v>
      </c>
      <c r="CI36">
        <v>1</v>
      </c>
      <c r="CJ36">
        <v>1</v>
      </c>
      <c r="CK36">
        <v>31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"R009943481901"</f>
        <v>R009943481901</v>
      </c>
      <c r="F37" s="3">
        <v>45197</v>
      </c>
      <c r="G37">
        <v>202406</v>
      </c>
      <c r="H37" t="s">
        <v>108</v>
      </c>
      <c r="I37" t="s">
        <v>109</v>
      </c>
      <c r="J37" t="s">
        <v>208</v>
      </c>
      <c r="K37" t="s">
        <v>78</v>
      </c>
      <c r="L37" t="s">
        <v>209</v>
      </c>
      <c r="M37" t="s">
        <v>210</v>
      </c>
      <c r="N37" t="s">
        <v>211</v>
      </c>
      <c r="O37" t="s">
        <v>93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56.23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151.05000000000001</v>
      </c>
      <c r="BM37">
        <v>22.66</v>
      </c>
      <c r="BN37">
        <v>173.71</v>
      </c>
      <c r="BO37">
        <v>173.71</v>
      </c>
      <c r="BQ37">
        <v>646648397</v>
      </c>
      <c r="BS37" t="s">
        <v>191</v>
      </c>
      <c r="BY37">
        <v>1200</v>
      </c>
      <c r="CC37" t="s">
        <v>210</v>
      </c>
      <c r="CD37">
        <v>6000</v>
      </c>
      <c r="CE37" t="s">
        <v>87</v>
      </c>
      <c r="CI37">
        <v>1</v>
      </c>
      <c r="CJ37" t="s">
        <v>191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"009943481853"</f>
        <v>009943481853</v>
      </c>
      <c r="F38" s="3">
        <v>45197</v>
      </c>
      <c r="G38">
        <v>202406</v>
      </c>
      <c r="H38" t="s">
        <v>120</v>
      </c>
      <c r="I38" t="s">
        <v>121</v>
      </c>
      <c r="J38" t="s">
        <v>79</v>
      </c>
      <c r="K38" t="s">
        <v>78</v>
      </c>
      <c r="L38" t="s">
        <v>75</v>
      </c>
      <c r="M38" t="s">
        <v>76</v>
      </c>
      <c r="N38" t="s">
        <v>79</v>
      </c>
      <c r="O38" t="s">
        <v>104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54.52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2.8</v>
      </c>
      <c r="BK38">
        <v>3</v>
      </c>
      <c r="BL38">
        <v>141.06</v>
      </c>
      <c r="BM38">
        <v>21.16</v>
      </c>
      <c r="BN38">
        <v>162.22</v>
      </c>
      <c r="BO38">
        <v>162.22</v>
      </c>
      <c r="BQ38" t="s">
        <v>212</v>
      </c>
      <c r="BR38" t="s">
        <v>213</v>
      </c>
      <c r="BS38" s="3">
        <v>45198</v>
      </c>
      <c r="BT38" s="4">
        <v>0.2673611111111111</v>
      </c>
      <c r="BU38" t="s">
        <v>83</v>
      </c>
      <c r="BV38" t="s">
        <v>84</v>
      </c>
      <c r="BY38">
        <v>14080</v>
      </c>
      <c r="BZ38" t="s">
        <v>102</v>
      </c>
      <c r="CA38" t="s">
        <v>86</v>
      </c>
      <c r="CC38" t="s">
        <v>76</v>
      </c>
      <c r="CD38">
        <v>2190</v>
      </c>
      <c r="CE38" t="s">
        <v>87</v>
      </c>
      <c r="CI38">
        <v>1</v>
      </c>
      <c r="CJ38">
        <v>1</v>
      </c>
      <c r="CK38">
        <v>31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"009943616464"</f>
        <v>009943616464</v>
      </c>
      <c r="F39" s="3">
        <v>45197</v>
      </c>
      <c r="G39">
        <v>202406</v>
      </c>
      <c r="H39" t="s">
        <v>75</v>
      </c>
      <c r="I39" t="s">
        <v>76</v>
      </c>
      <c r="J39" t="s">
        <v>103</v>
      </c>
      <c r="K39" t="s">
        <v>78</v>
      </c>
      <c r="L39" t="s">
        <v>151</v>
      </c>
      <c r="M39" t="s">
        <v>152</v>
      </c>
      <c r="N39" t="s">
        <v>214</v>
      </c>
      <c r="O39" t="s">
        <v>104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22.72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1.1000000000000001</v>
      </c>
      <c r="BK39">
        <v>2</v>
      </c>
      <c r="BL39">
        <v>58.78</v>
      </c>
      <c r="BM39">
        <v>8.82</v>
      </c>
      <c r="BN39">
        <v>67.599999999999994</v>
      </c>
      <c r="BO39">
        <v>67.599999999999994</v>
      </c>
      <c r="BQ39" t="s">
        <v>215</v>
      </c>
      <c r="BR39" t="s">
        <v>106</v>
      </c>
      <c r="BS39" t="s">
        <v>191</v>
      </c>
      <c r="BY39">
        <v>5375.7</v>
      </c>
      <c r="BZ39" t="s">
        <v>102</v>
      </c>
      <c r="CC39" t="s">
        <v>152</v>
      </c>
      <c r="CD39">
        <v>2146</v>
      </c>
      <c r="CE39" t="s">
        <v>87</v>
      </c>
      <c r="CI39">
        <v>1</v>
      </c>
      <c r="CJ39" t="s">
        <v>191</v>
      </c>
      <c r="CK39">
        <v>32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"009943616466"</f>
        <v>009943616466</v>
      </c>
      <c r="F40" s="3">
        <v>45197</v>
      </c>
      <c r="G40">
        <v>202406</v>
      </c>
      <c r="H40" t="s">
        <v>75</v>
      </c>
      <c r="I40" t="s">
        <v>76</v>
      </c>
      <c r="J40" t="s">
        <v>103</v>
      </c>
      <c r="K40" t="s">
        <v>78</v>
      </c>
      <c r="L40" t="s">
        <v>148</v>
      </c>
      <c r="M40" t="s">
        <v>149</v>
      </c>
      <c r="N40" t="s">
        <v>216</v>
      </c>
      <c r="O40" t="s">
        <v>104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54.52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15.9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1.1000000000000001</v>
      </c>
      <c r="BK40">
        <v>2</v>
      </c>
      <c r="BL40">
        <v>156.96</v>
      </c>
      <c r="BM40">
        <v>23.54</v>
      </c>
      <c r="BN40">
        <v>180.5</v>
      </c>
      <c r="BO40">
        <v>180.5</v>
      </c>
      <c r="BQ40" t="s">
        <v>81</v>
      </c>
      <c r="BR40" t="s">
        <v>106</v>
      </c>
      <c r="BS40" t="s">
        <v>191</v>
      </c>
      <c r="BY40">
        <v>5481.12</v>
      </c>
      <c r="BZ40" t="s">
        <v>217</v>
      </c>
      <c r="CC40" t="s">
        <v>149</v>
      </c>
      <c r="CD40">
        <v>152</v>
      </c>
      <c r="CE40" t="s">
        <v>87</v>
      </c>
      <c r="CI40">
        <v>1</v>
      </c>
      <c r="CJ40" t="s">
        <v>191</v>
      </c>
      <c r="CK40">
        <v>31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"009943616467"</f>
        <v>009943616467</v>
      </c>
      <c r="F41" s="3">
        <v>45197</v>
      </c>
      <c r="G41">
        <v>202406</v>
      </c>
      <c r="H41" t="s">
        <v>75</v>
      </c>
      <c r="I41" t="s">
        <v>76</v>
      </c>
      <c r="J41" t="s">
        <v>103</v>
      </c>
      <c r="K41" t="s">
        <v>78</v>
      </c>
      <c r="L41" t="s">
        <v>108</v>
      </c>
      <c r="M41" t="s">
        <v>109</v>
      </c>
      <c r="N41" t="s">
        <v>218</v>
      </c>
      <c r="O41" t="s">
        <v>104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54.52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1.7</v>
      </c>
      <c r="BK41">
        <v>2</v>
      </c>
      <c r="BL41">
        <v>141.06</v>
      </c>
      <c r="BM41">
        <v>21.16</v>
      </c>
      <c r="BN41">
        <v>162.22</v>
      </c>
      <c r="BO41">
        <v>162.22</v>
      </c>
      <c r="BQ41" t="s">
        <v>219</v>
      </c>
      <c r="BR41" t="s">
        <v>106</v>
      </c>
      <c r="BS41" t="s">
        <v>191</v>
      </c>
      <c r="BY41">
        <v>8480.7000000000007</v>
      </c>
      <c r="BZ41" t="s">
        <v>102</v>
      </c>
      <c r="CC41" t="s">
        <v>109</v>
      </c>
      <c r="CD41">
        <v>4001</v>
      </c>
      <c r="CE41" t="s">
        <v>87</v>
      </c>
      <c r="CI41">
        <v>1</v>
      </c>
      <c r="CJ41" t="s">
        <v>191</v>
      </c>
      <c r="CK41">
        <v>31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"009943725408"</f>
        <v>009943725408</v>
      </c>
      <c r="F42" s="3">
        <v>45197</v>
      </c>
      <c r="G42">
        <v>202406</v>
      </c>
      <c r="H42" t="s">
        <v>75</v>
      </c>
      <c r="I42" t="s">
        <v>76</v>
      </c>
      <c r="J42" t="s">
        <v>146</v>
      </c>
      <c r="K42" t="s">
        <v>78</v>
      </c>
      <c r="L42" t="s">
        <v>75</v>
      </c>
      <c r="M42" t="s">
        <v>76</v>
      </c>
      <c r="N42" t="s">
        <v>220</v>
      </c>
      <c r="O42" t="s">
        <v>80</v>
      </c>
      <c r="P42" t="str">
        <f>"..                            "</f>
        <v xml:space="preserve">..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22.71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58.76</v>
      </c>
      <c r="BM42">
        <v>8.81</v>
      </c>
      <c r="BN42">
        <v>67.569999999999993</v>
      </c>
      <c r="BO42">
        <v>67.569999999999993</v>
      </c>
      <c r="BQ42" t="s">
        <v>81</v>
      </c>
      <c r="BR42" t="s">
        <v>82</v>
      </c>
      <c r="BS42" s="3">
        <v>45198</v>
      </c>
      <c r="BT42" s="4">
        <v>0.2673611111111111</v>
      </c>
      <c r="BU42" t="s">
        <v>83</v>
      </c>
      <c r="BV42" t="s">
        <v>84</v>
      </c>
      <c r="BY42">
        <v>1200</v>
      </c>
      <c r="BZ42" t="s">
        <v>133</v>
      </c>
      <c r="CA42" t="s">
        <v>86</v>
      </c>
      <c r="CC42" t="s">
        <v>76</v>
      </c>
      <c r="CD42">
        <v>2013</v>
      </c>
      <c r="CE42" t="s">
        <v>87</v>
      </c>
      <c r="CI42">
        <v>1</v>
      </c>
      <c r="CJ42">
        <v>1</v>
      </c>
      <c r="CK42">
        <v>22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"009943453140"</f>
        <v>009943453140</v>
      </c>
      <c r="F43" s="3">
        <v>45195</v>
      </c>
      <c r="G43">
        <v>202406</v>
      </c>
      <c r="H43" t="s">
        <v>182</v>
      </c>
      <c r="I43" t="s">
        <v>183</v>
      </c>
      <c r="J43" t="s">
        <v>221</v>
      </c>
      <c r="K43" t="s">
        <v>78</v>
      </c>
      <c r="L43" t="s">
        <v>75</v>
      </c>
      <c r="M43" t="s">
        <v>76</v>
      </c>
      <c r="N43" t="s">
        <v>79</v>
      </c>
      <c r="O43" t="s">
        <v>80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22.71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58.76</v>
      </c>
      <c r="BM43">
        <v>8.81</v>
      </c>
      <c r="BN43">
        <v>67.569999999999993</v>
      </c>
      <c r="BO43">
        <v>67.569999999999993</v>
      </c>
      <c r="BQ43" t="s">
        <v>99</v>
      </c>
      <c r="BR43" t="s">
        <v>222</v>
      </c>
      <c r="BS43" s="3">
        <v>45196</v>
      </c>
      <c r="BT43" s="4">
        <v>0.27430555555555552</v>
      </c>
      <c r="BU43" t="s">
        <v>83</v>
      </c>
      <c r="BV43" t="s">
        <v>84</v>
      </c>
      <c r="BY43">
        <v>1200</v>
      </c>
      <c r="BZ43" t="s">
        <v>133</v>
      </c>
      <c r="CA43" t="s">
        <v>86</v>
      </c>
      <c r="CC43" t="s">
        <v>76</v>
      </c>
      <c r="CD43">
        <v>2013</v>
      </c>
      <c r="CE43" t="s">
        <v>87</v>
      </c>
      <c r="CF43" s="3">
        <v>45196</v>
      </c>
      <c r="CI43">
        <v>1</v>
      </c>
      <c r="CJ43">
        <v>1</v>
      </c>
      <c r="CK43">
        <v>22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"009943711110"</f>
        <v>009943711110</v>
      </c>
      <c r="F44" s="3">
        <v>45195</v>
      </c>
      <c r="G44">
        <v>202406</v>
      </c>
      <c r="H44" t="s">
        <v>75</v>
      </c>
      <c r="I44" t="s">
        <v>76</v>
      </c>
      <c r="J44" t="s">
        <v>144</v>
      </c>
      <c r="K44" t="s">
        <v>78</v>
      </c>
      <c r="L44" t="s">
        <v>75</v>
      </c>
      <c r="M44" t="s">
        <v>76</v>
      </c>
      <c r="N44" t="s">
        <v>79</v>
      </c>
      <c r="O44" t="s">
        <v>93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43.39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117.83</v>
      </c>
      <c r="BM44">
        <v>17.670000000000002</v>
      </c>
      <c r="BN44">
        <v>135.5</v>
      </c>
      <c r="BO44">
        <v>135.5</v>
      </c>
      <c r="BQ44" t="s">
        <v>99</v>
      </c>
      <c r="BR44" t="s">
        <v>222</v>
      </c>
      <c r="BS44" s="3">
        <v>45196</v>
      </c>
      <c r="BT44" s="4">
        <v>0.27430555555555552</v>
      </c>
      <c r="BU44" t="s">
        <v>83</v>
      </c>
      <c r="BV44" t="s">
        <v>84</v>
      </c>
      <c r="BY44">
        <v>1200</v>
      </c>
      <c r="BZ44" t="s">
        <v>102</v>
      </c>
      <c r="CA44" t="s">
        <v>86</v>
      </c>
      <c r="CC44" t="s">
        <v>76</v>
      </c>
      <c r="CD44">
        <v>2013</v>
      </c>
      <c r="CE44" t="s">
        <v>87</v>
      </c>
      <c r="CF44" s="3">
        <v>45196</v>
      </c>
      <c r="CI44">
        <v>1</v>
      </c>
      <c r="CJ44">
        <v>1</v>
      </c>
      <c r="CK44">
        <v>42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"009944022716"</f>
        <v>009944022716</v>
      </c>
      <c r="F45" s="3">
        <v>45195</v>
      </c>
      <c r="G45">
        <v>202406</v>
      </c>
      <c r="H45" t="s">
        <v>108</v>
      </c>
      <c r="I45" t="s">
        <v>109</v>
      </c>
      <c r="J45" t="s">
        <v>77</v>
      </c>
      <c r="K45" t="s">
        <v>78</v>
      </c>
      <c r="L45" t="s">
        <v>75</v>
      </c>
      <c r="M45" t="s">
        <v>76</v>
      </c>
      <c r="N45" t="s">
        <v>79</v>
      </c>
      <c r="O45" t="s">
        <v>80</v>
      </c>
      <c r="P45" t="str">
        <f>"MBALI                         "</f>
        <v xml:space="preserve">MBALI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29.07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75.22</v>
      </c>
      <c r="BM45">
        <v>11.28</v>
      </c>
      <c r="BN45">
        <v>86.5</v>
      </c>
      <c r="BO45">
        <v>86.5</v>
      </c>
      <c r="BR45" t="s">
        <v>82</v>
      </c>
      <c r="BS45" s="3">
        <v>45196</v>
      </c>
      <c r="BT45" s="4">
        <v>0.27430555555555552</v>
      </c>
      <c r="BU45" t="s">
        <v>83</v>
      </c>
      <c r="BV45" t="s">
        <v>84</v>
      </c>
      <c r="BY45">
        <v>1200</v>
      </c>
      <c r="BZ45" t="s">
        <v>133</v>
      </c>
      <c r="CA45" t="s">
        <v>86</v>
      </c>
      <c r="CC45" t="s">
        <v>76</v>
      </c>
      <c r="CD45">
        <v>2190</v>
      </c>
      <c r="CE45" t="s">
        <v>87</v>
      </c>
      <c r="CF45" s="3">
        <v>45196</v>
      </c>
      <c r="CI45">
        <v>1</v>
      </c>
      <c r="CJ45">
        <v>1</v>
      </c>
      <c r="CK45">
        <v>21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"009943896031"</f>
        <v>009943896031</v>
      </c>
      <c r="F46" s="3">
        <v>45195</v>
      </c>
      <c r="G46">
        <v>202406</v>
      </c>
      <c r="H46" t="s">
        <v>223</v>
      </c>
      <c r="I46" t="s">
        <v>224</v>
      </c>
      <c r="J46" t="s">
        <v>225</v>
      </c>
      <c r="K46" t="s">
        <v>78</v>
      </c>
      <c r="L46" t="s">
        <v>75</v>
      </c>
      <c r="M46" t="s">
        <v>76</v>
      </c>
      <c r="N46" t="s">
        <v>79</v>
      </c>
      <c r="O46" t="s">
        <v>93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62.1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166.24</v>
      </c>
      <c r="BM46">
        <v>24.94</v>
      </c>
      <c r="BN46">
        <v>191.18</v>
      </c>
      <c r="BO46">
        <v>191.18</v>
      </c>
      <c r="BQ46" t="s">
        <v>99</v>
      </c>
      <c r="BR46" t="s">
        <v>81</v>
      </c>
      <c r="BS46" s="3">
        <v>45196</v>
      </c>
      <c r="BT46" s="4">
        <v>0.27430555555555552</v>
      </c>
      <c r="BU46" t="s">
        <v>83</v>
      </c>
      <c r="BV46" t="s">
        <v>84</v>
      </c>
      <c r="BY46">
        <v>1200</v>
      </c>
      <c r="BZ46" t="s">
        <v>102</v>
      </c>
      <c r="CA46" t="s">
        <v>86</v>
      </c>
      <c r="CC46" t="s">
        <v>76</v>
      </c>
      <c r="CD46">
        <v>2013</v>
      </c>
      <c r="CE46" t="s">
        <v>87</v>
      </c>
      <c r="CF46" s="3">
        <v>45196</v>
      </c>
      <c r="CI46">
        <v>1</v>
      </c>
      <c r="CJ46">
        <v>1</v>
      </c>
      <c r="CK46">
        <v>44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"009943640613"</f>
        <v>009943640613</v>
      </c>
      <c r="F47" s="3">
        <v>45195</v>
      </c>
      <c r="G47">
        <v>202406</v>
      </c>
      <c r="H47" t="s">
        <v>108</v>
      </c>
      <c r="I47" t="s">
        <v>109</v>
      </c>
      <c r="J47" t="s">
        <v>77</v>
      </c>
      <c r="K47" t="s">
        <v>78</v>
      </c>
      <c r="L47" t="s">
        <v>75</v>
      </c>
      <c r="M47" t="s">
        <v>76</v>
      </c>
      <c r="N47" t="s">
        <v>127</v>
      </c>
      <c r="O47" t="s">
        <v>93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56.23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151.05000000000001</v>
      </c>
      <c r="BM47">
        <v>22.66</v>
      </c>
      <c r="BN47">
        <v>173.71</v>
      </c>
      <c r="BO47">
        <v>173.71</v>
      </c>
      <c r="BR47" t="s">
        <v>226</v>
      </c>
      <c r="BS47" s="3">
        <v>45196</v>
      </c>
      <c r="BT47" s="4">
        <v>0.27430555555555552</v>
      </c>
      <c r="BU47" t="s">
        <v>83</v>
      </c>
      <c r="BV47" t="s">
        <v>84</v>
      </c>
      <c r="BY47">
        <v>1200</v>
      </c>
      <c r="BZ47" t="s">
        <v>102</v>
      </c>
      <c r="CA47" t="s">
        <v>86</v>
      </c>
      <c r="CC47" t="s">
        <v>76</v>
      </c>
      <c r="CD47">
        <v>2013</v>
      </c>
      <c r="CE47" t="s">
        <v>87</v>
      </c>
      <c r="CF47" s="3">
        <v>45196</v>
      </c>
      <c r="CI47">
        <v>1</v>
      </c>
      <c r="CJ47">
        <v>1</v>
      </c>
      <c r="CK47">
        <v>41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"009943909860"</f>
        <v>009943909860</v>
      </c>
      <c r="F48" s="3">
        <v>45175</v>
      </c>
      <c r="G48">
        <v>202406</v>
      </c>
      <c r="H48" t="s">
        <v>148</v>
      </c>
      <c r="I48" t="s">
        <v>149</v>
      </c>
      <c r="J48" t="s">
        <v>227</v>
      </c>
      <c r="K48" t="s">
        <v>78</v>
      </c>
      <c r="L48" t="s">
        <v>75</v>
      </c>
      <c r="M48" t="s">
        <v>76</v>
      </c>
      <c r="N48" t="s">
        <v>79</v>
      </c>
      <c r="O48" t="s">
        <v>93</v>
      </c>
      <c r="P48" t="str">
        <f>"NOREF                         "</f>
        <v xml:space="preserve">NOREF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56.23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9.6</v>
      </c>
      <c r="BK48">
        <v>10</v>
      </c>
      <c r="BL48">
        <v>151.05000000000001</v>
      </c>
      <c r="BM48">
        <v>22.66</v>
      </c>
      <c r="BN48">
        <v>173.71</v>
      </c>
      <c r="BO48">
        <v>173.71</v>
      </c>
      <c r="BQ48" t="s">
        <v>228</v>
      </c>
      <c r="BR48" t="s">
        <v>150</v>
      </c>
      <c r="BS48" s="3">
        <v>45176</v>
      </c>
      <c r="BT48" s="4">
        <v>0.30902777777777779</v>
      </c>
      <c r="BU48" t="s">
        <v>229</v>
      </c>
      <c r="BV48" t="s">
        <v>84</v>
      </c>
      <c r="BY48">
        <v>48000</v>
      </c>
      <c r="BZ48" t="s">
        <v>102</v>
      </c>
      <c r="CA48" t="s">
        <v>230</v>
      </c>
      <c r="CC48" t="s">
        <v>76</v>
      </c>
      <c r="CD48">
        <v>2013</v>
      </c>
      <c r="CE48" t="s">
        <v>87</v>
      </c>
      <c r="CF48" s="3">
        <v>45176</v>
      </c>
      <c r="CI48">
        <v>1</v>
      </c>
      <c r="CJ48">
        <v>1</v>
      </c>
      <c r="CK48">
        <v>41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"009943909859"</f>
        <v>009943909859</v>
      </c>
      <c r="F49" s="3">
        <v>45175</v>
      </c>
      <c r="G49">
        <v>202406</v>
      </c>
      <c r="H49" t="s">
        <v>148</v>
      </c>
      <c r="I49" t="s">
        <v>149</v>
      </c>
      <c r="J49" t="s">
        <v>231</v>
      </c>
      <c r="K49" t="s">
        <v>78</v>
      </c>
      <c r="L49" t="s">
        <v>75</v>
      </c>
      <c r="M49" t="s">
        <v>76</v>
      </c>
      <c r="N49" t="s">
        <v>220</v>
      </c>
      <c r="O49" t="s">
        <v>93</v>
      </c>
      <c r="P49" t="str">
        <f>"NOREF                         "</f>
        <v xml:space="preserve">NOREF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56.23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151.05000000000001</v>
      </c>
      <c r="BM49">
        <v>22.66</v>
      </c>
      <c r="BN49">
        <v>173.71</v>
      </c>
      <c r="BO49">
        <v>173.71</v>
      </c>
      <c r="BQ49" t="s">
        <v>232</v>
      </c>
      <c r="BR49" t="s">
        <v>82</v>
      </c>
      <c r="BS49" s="3">
        <v>45176</v>
      </c>
      <c r="BT49" s="4">
        <v>0.30902777777777779</v>
      </c>
      <c r="BU49" t="s">
        <v>229</v>
      </c>
      <c r="BV49" t="s">
        <v>84</v>
      </c>
      <c r="BY49">
        <v>1200</v>
      </c>
      <c r="BZ49" t="s">
        <v>102</v>
      </c>
      <c r="CA49" t="s">
        <v>230</v>
      </c>
      <c r="CC49" t="s">
        <v>76</v>
      </c>
      <c r="CD49">
        <v>2013</v>
      </c>
      <c r="CE49" t="s">
        <v>87</v>
      </c>
      <c r="CF49" s="3">
        <v>45176</v>
      </c>
      <c r="CI49">
        <v>1</v>
      </c>
      <c r="CJ49">
        <v>1</v>
      </c>
      <c r="CK49">
        <v>41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"009942795991"</f>
        <v>009942795991</v>
      </c>
      <c r="F50" s="3">
        <v>45175</v>
      </c>
      <c r="G50">
        <v>202406</v>
      </c>
      <c r="H50" t="s">
        <v>90</v>
      </c>
      <c r="I50" t="s">
        <v>91</v>
      </c>
      <c r="J50" t="s">
        <v>77</v>
      </c>
      <c r="K50" t="s">
        <v>78</v>
      </c>
      <c r="L50" t="s">
        <v>75</v>
      </c>
      <c r="M50" t="s">
        <v>76</v>
      </c>
      <c r="N50" t="s">
        <v>79</v>
      </c>
      <c r="O50" t="s">
        <v>80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29.07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1.6</v>
      </c>
      <c r="BK50">
        <v>2</v>
      </c>
      <c r="BL50">
        <v>75.22</v>
      </c>
      <c r="BM50">
        <v>11.28</v>
      </c>
      <c r="BN50">
        <v>86.5</v>
      </c>
      <c r="BO50">
        <v>86.5</v>
      </c>
      <c r="BQ50" t="s">
        <v>99</v>
      </c>
      <c r="BR50" t="s">
        <v>233</v>
      </c>
      <c r="BS50" s="3">
        <v>45176</v>
      </c>
      <c r="BT50" s="4">
        <v>0.30902777777777779</v>
      </c>
      <c r="BU50" t="s">
        <v>234</v>
      </c>
      <c r="BV50" t="s">
        <v>84</v>
      </c>
      <c r="BY50">
        <v>7947.66</v>
      </c>
      <c r="BZ50" t="s">
        <v>133</v>
      </c>
      <c r="CA50" t="s">
        <v>86</v>
      </c>
      <c r="CC50" t="s">
        <v>76</v>
      </c>
      <c r="CD50">
        <v>2016</v>
      </c>
      <c r="CE50" t="s">
        <v>87</v>
      </c>
      <c r="CF50" s="3">
        <v>45176</v>
      </c>
      <c r="CI50">
        <v>1</v>
      </c>
      <c r="CJ50">
        <v>1</v>
      </c>
      <c r="CK50">
        <v>21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"009943759898"</f>
        <v>009943759898</v>
      </c>
      <c r="F51" s="3">
        <v>45175</v>
      </c>
      <c r="G51">
        <v>202406</v>
      </c>
      <c r="H51" t="s">
        <v>75</v>
      </c>
      <c r="I51" t="s">
        <v>76</v>
      </c>
      <c r="J51" t="s">
        <v>146</v>
      </c>
      <c r="K51" t="s">
        <v>78</v>
      </c>
      <c r="L51" t="s">
        <v>75</v>
      </c>
      <c r="M51" t="s">
        <v>76</v>
      </c>
      <c r="N51" t="s">
        <v>79</v>
      </c>
      <c r="O51" t="s">
        <v>80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22.71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58.76</v>
      </c>
      <c r="BM51">
        <v>8.81</v>
      </c>
      <c r="BN51">
        <v>67.569999999999993</v>
      </c>
      <c r="BO51">
        <v>67.569999999999993</v>
      </c>
      <c r="BQ51" t="s">
        <v>235</v>
      </c>
      <c r="BR51" t="s">
        <v>82</v>
      </c>
      <c r="BS51" s="3">
        <v>45176</v>
      </c>
      <c r="BT51" s="4">
        <v>0.30902777777777779</v>
      </c>
      <c r="BU51" t="s">
        <v>229</v>
      </c>
      <c r="BV51" t="s">
        <v>84</v>
      </c>
      <c r="BY51">
        <v>1200</v>
      </c>
      <c r="BZ51" t="s">
        <v>133</v>
      </c>
      <c r="CA51" t="s">
        <v>230</v>
      </c>
      <c r="CC51" t="s">
        <v>76</v>
      </c>
      <c r="CD51">
        <v>2000</v>
      </c>
      <c r="CE51" t="s">
        <v>87</v>
      </c>
      <c r="CF51" s="3">
        <v>45176</v>
      </c>
      <c r="CI51">
        <v>1</v>
      </c>
      <c r="CJ51">
        <v>1</v>
      </c>
      <c r="CK51">
        <v>22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"009942989035"</f>
        <v>009942989035</v>
      </c>
      <c r="F52" s="3">
        <v>45175</v>
      </c>
      <c r="G52">
        <v>202406</v>
      </c>
      <c r="H52" t="s">
        <v>75</v>
      </c>
      <c r="I52" t="s">
        <v>76</v>
      </c>
      <c r="J52" t="s">
        <v>146</v>
      </c>
      <c r="K52" t="s">
        <v>78</v>
      </c>
      <c r="L52" t="s">
        <v>75</v>
      </c>
      <c r="M52" t="s">
        <v>76</v>
      </c>
      <c r="N52" t="s">
        <v>79</v>
      </c>
      <c r="O52" t="s">
        <v>80</v>
      </c>
      <c r="P52" t="str">
        <f>"..                            "</f>
        <v xml:space="preserve">..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22.71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58.76</v>
      </c>
      <c r="BM52">
        <v>8.81</v>
      </c>
      <c r="BN52">
        <v>67.569999999999993</v>
      </c>
      <c r="BO52">
        <v>67.569999999999993</v>
      </c>
      <c r="BR52" t="s">
        <v>82</v>
      </c>
      <c r="BS52" s="3">
        <v>45176</v>
      </c>
      <c r="BT52" s="4">
        <v>0.30902777777777779</v>
      </c>
      <c r="BU52" t="s">
        <v>234</v>
      </c>
      <c r="BV52" t="s">
        <v>84</v>
      </c>
      <c r="BY52">
        <v>1200</v>
      </c>
      <c r="BZ52" t="s">
        <v>133</v>
      </c>
      <c r="CA52" t="s">
        <v>86</v>
      </c>
      <c r="CC52" t="s">
        <v>76</v>
      </c>
      <c r="CD52">
        <v>2013</v>
      </c>
      <c r="CE52" t="s">
        <v>87</v>
      </c>
      <c r="CF52" s="3">
        <v>45176</v>
      </c>
      <c r="CI52">
        <v>1</v>
      </c>
      <c r="CJ52">
        <v>1</v>
      </c>
      <c r="CK52">
        <v>22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"009942377039"</f>
        <v>009942377039</v>
      </c>
      <c r="F53" s="3">
        <v>45175</v>
      </c>
      <c r="G53">
        <v>202406</v>
      </c>
      <c r="H53" t="s">
        <v>90</v>
      </c>
      <c r="I53" t="s">
        <v>91</v>
      </c>
      <c r="J53" t="s">
        <v>77</v>
      </c>
      <c r="K53" t="s">
        <v>78</v>
      </c>
      <c r="L53" t="s">
        <v>75</v>
      </c>
      <c r="M53" t="s">
        <v>76</v>
      </c>
      <c r="N53" t="s">
        <v>79</v>
      </c>
      <c r="O53" t="s">
        <v>93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56.23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2.2000000000000002</v>
      </c>
      <c r="BK53">
        <v>3</v>
      </c>
      <c r="BL53">
        <v>151.05000000000001</v>
      </c>
      <c r="BM53">
        <v>22.66</v>
      </c>
      <c r="BN53">
        <v>173.71</v>
      </c>
      <c r="BO53">
        <v>173.71</v>
      </c>
      <c r="BQ53" t="s">
        <v>99</v>
      </c>
      <c r="BR53" t="s">
        <v>236</v>
      </c>
      <c r="BS53" s="3">
        <v>45176</v>
      </c>
      <c r="BT53" s="4">
        <v>0.30902777777777779</v>
      </c>
      <c r="BU53" t="s">
        <v>234</v>
      </c>
      <c r="BV53" t="s">
        <v>84</v>
      </c>
      <c r="BY53">
        <v>10848.6</v>
      </c>
      <c r="BZ53" t="s">
        <v>102</v>
      </c>
      <c r="CA53" t="s">
        <v>86</v>
      </c>
      <c r="CC53" t="s">
        <v>76</v>
      </c>
      <c r="CD53">
        <v>2013</v>
      </c>
      <c r="CE53" t="s">
        <v>87</v>
      </c>
      <c r="CF53" s="3">
        <v>45176</v>
      </c>
      <c r="CI53">
        <v>3</v>
      </c>
      <c r="CJ53">
        <v>1</v>
      </c>
      <c r="CK53">
        <v>41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"009943477708"</f>
        <v>009943477708</v>
      </c>
      <c r="F54" s="3">
        <v>45175</v>
      </c>
      <c r="G54">
        <v>202406</v>
      </c>
      <c r="H54" t="s">
        <v>160</v>
      </c>
      <c r="I54" t="s">
        <v>161</v>
      </c>
      <c r="J54" t="s">
        <v>162</v>
      </c>
      <c r="K54" t="s">
        <v>78</v>
      </c>
      <c r="L54" t="s">
        <v>75</v>
      </c>
      <c r="M54" t="s">
        <v>76</v>
      </c>
      <c r="N54" t="s">
        <v>237</v>
      </c>
      <c r="O54" t="s">
        <v>80</v>
      </c>
      <c r="P54" t="str">
        <f>"YOGITA                        "</f>
        <v xml:space="preserve">YOGITA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69.05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2.4</v>
      </c>
      <c r="BK54">
        <v>2.5</v>
      </c>
      <c r="BL54">
        <v>178.66</v>
      </c>
      <c r="BM54">
        <v>26.8</v>
      </c>
      <c r="BN54">
        <v>205.46</v>
      </c>
      <c r="BO54">
        <v>205.46</v>
      </c>
      <c r="BQ54" t="s">
        <v>99</v>
      </c>
      <c r="BR54" t="s">
        <v>100</v>
      </c>
      <c r="BS54" s="3">
        <v>45176</v>
      </c>
      <c r="BT54" s="4">
        <v>0.39930555555555558</v>
      </c>
      <c r="BU54" t="s">
        <v>238</v>
      </c>
      <c r="BV54" t="s">
        <v>84</v>
      </c>
      <c r="BY54">
        <v>12000</v>
      </c>
      <c r="BZ54" t="s">
        <v>133</v>
      </c>
      <c r="CA54" t="s">
        <v>129</v>
      </c>
      <c r="CC54" t="s">
        <v>76</v>
      </c>
      <c r="CD54">
        <v>2001</v>
      </c>
      <c r="CE54" t="s">
        <v>87</v>
      </c>
      <c r="CF54" s="3">
        <v>45176</v>
      </c>
      <c r="CI54">
        <v>1</v>
      </c>
      <c r="CJ54">
        <v>1</v>
      </c>
      <c r="CK54">
        <v>23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"009942953536"</f>
        <v>009942953536</v>
      </c>
      <c r="F55" s="3">
        <v>45175</v>
      </c>
      <c r="G55">
        <v>202406</v>
      </c>
      <c r="H55" t="s">
        <v>120</v>
      </c>
      <c r="I55" t="s">
        <v>121</v>
      </c>
      <c r="J55" t="s">
        <v>155</v>
      </c>
      <c r="K55" t="s">
        <v>78</v>
      </c>
      <c r="L55" t="s">
        <v>75</v>
      </c>
      <c r="M55" t="s">
        <v>76</v>
      </c>
      <c r="N55" t="s">
        <v>79</v>
      </c>
      <c r="O55" t="s">
        <v>80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29.07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0.2</v>
      </c>
      <c r="BK55">
        <v>0.5</v>
      </c>
      <c r="BL55">
        <v>75.22</v>
      </c>
      <c r="BM55">
        <v>11.28</v>
      </c>
      <c r="BN55">
        <v>86.5</v>
      </c>
      <c r="BO55">
        <v>86.5</v>
      </c>
      <c r="BQ55" t="s">
        <v>143</v>
      </c>
      <c r="BR55" t="s">
        <v>157</v>
      </c>
      <c r="BS55" s="3">
        <v>45176</v>
      </c>
      <c r="BT55" s="4">
        <v>0.30902777777777779</v>
      </c>
      <c r="BU55" t="s">
        <v>234</v>
      </c>
      <c r="BV55" t="s">
        <v>84</v>
      </c>
      <c r="BY55">
        <v>1200</v>
      </c>
      <c r="BZ55" t="s">
        <v>133</v>
      </c>
      <c r="CA55" t="s">
        <v>86</v>
      </c>
      <c r="CC55" t="s">
        <v>76</v>
      </c>
      <c r="CD55">
        <v>2013</v>
      </c>
      <c r="CE55" t="s">
        <v>87</v>
      </c>
      <c r="CF55" s="3">
        <v>45176</v>
      </c>
      <c r="CI55">
        <v>1</v>
      </c>
      <c r="CJ55">
        <v>1</v>
      </c>
      <c r="CK55">
        <v>21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"009942116043"</f>
        <v>009942116043</v>
      </c>
      <c r="F56" s="3">
        <v>45175</v>
      </c>
      <c r="G56">
        <v>202406</v>
      </c>
      <c r="H56" t="s">
        <v>90</v>
      </c>
      <c r="I56" t="s">
        <v>91</v>
      </c>
      <c r="J56" t="s">
        <v>77</v>
      </c>
      <c r="K56" t="s">
        <v>78</v>
      </c>
      <c r="L56" t="s">
        <v>75</v>
      </c>
      <c r="M56" t="s">
        <v>76</v>
      </c>
      <c r="N56" t="s">
        <v>79</v>
      </c>
      <c r="O56" t="s">
        <v>104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54.52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4</v>
      </c>
      <c r="BK56">
        <v>4</v>
      </c>
      <c r="BL56">
        <v>141.06</v>
      </c>
      <c r="BM56">
        <v>21.16</v>
      </c>
      <c r="BN56">
        <v>162.22</v>
      </c>
      <c r="BO56">
        <v>162.22</v>
      </c>
      <c r="BR56" t="s">
        <v>181</v>
      </c>
      <c r="BS56" s="3">
        <v>45176</v>
      </c>
      <c r="BT56" s="4">
        <v>0.30902777777777779</v>
      </c>
      <c r="BU56" t="s">
        <v>234</v>
      </c>
      <c r="BV56" t="s">
        <v>84</v>
      </c>
      <c r="BY56">
        <v>20112.3</v>
      </c>
      <c r="BZ56" t="s">
        <v>102</v>
      </c>
      <c r="CA56" t="s">
        <v>86</v>
      </c>
      <c r="CC56" t="s">
        <v>76</v>
      </c>
      <c r="CD56">
        <v>2013</v>
      </c>
      <c r="CE56" t="s">
        <v>87</v>
      </c>
      <c r="CF56" s="3">
        <v>45176</v>
      </c>
      <c r="CI56">
        <v>1</v>
      </c>
      <c r="CJ56">
        <v>1</v>
      </c>
      <c r="CK56">
        <v>31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"009943616499"</f>
        <v>009943616499</v>
      </c>
      <c r="F57" s="3">
        <v>45175</v>
      </c>
      <c r="G57">
        <v>202406</v>
      </c>
      <c r="H57" t="s">
        <v>75</v>
      </c>
      <c r="I57" t="s">
        <v>76</v>
      </c>
      <c r="J57" t="s">
        <v>103</v>
      </c>
      <c r="K57" t="s">
        <v>78</v>
      </c>
      <c r="L57" t="s">
        <v>90</v>
      </c>
      <c r="M57" t="s">
        <v>91</v>
      </c>
      <c r="N57" t="s">
        <v>239</v>
      </c>
      <c r="O57" t="s">
        <v>104</v>
      </c>
      <c r="P57" t="str">
        <f>"N A                           "</f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54.52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141.06</v>
      </c>
      <c r="BM57">
        <v>21.16</v>
      </c>
      <c r="BN57">
        <v>162.22</v>
      </c>
      <c r="BO57">
        <v>162.22</v>
      </c>
      <c r="BQ57" t="s">
        <v>240</v>
      </c>
      <c r="BR57" t="s">
        <v>190</v>
      </c>
      <c r="BS57" s="3">
        <v>45176</v>
      </c>
      <c r="BT57" s="4">
        <v>0.40138888888888885</v>
      </c>
      <c r="BU57" t="s">
        <v>241</v>
      </c>
      <c r="BV57" t="s">
        <v>84</v>
      </c>
      <c r="BY57">
        <v>1200</v>
      </c>
      <c r="BZ57" t="s">
        <v>102</v>
      </c>
      <c r="CA57" t="s">
        <v>242</v>
      </c>
      <c r="CC57" t="s">
        <v>91</v>
      </c>
      <c r="CD57">
        <v>7700</v>
      </c>
      <c r="CE57" t="s">
        <v>87</v>
      </c>
      <c r="CF57" s="3">
        <v>45177</v>
      </c>
      <c r="CI57">
        <v>1</v>
      </c>
      <c r="CJ57">
        <v>1</v>
      </c>
      <c r="CK57">
        <v>31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"009943616497"</f>
        <v>009943616497</v>
      </c>
      <c r="F58" s="3">
        <v>45176</v>
      </c>
      <c r="G58">
        <v>202406</v>
      </c>
      <c r="H58" t="s">
        <v>75</v>
      </c>
      <c r="I58" t="s">
        <v>76</v>
      </c>
      <c r="J58" t="s">
        <v>103</v>
      </c>
      <c r="K58" t="s">
        <v>78</v>
      </c>
      <c r="L58" t="s">
        <v>243</v>
      </c>
      <c r="M58" t="s">
        <v>244</v>
      </c>
      <c r="N58" t="s">
        <v>245</v>
      </c>
      <c r="O58" t="s">
        <v>104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22.72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58.78</v>
      </c>
      <c r="BM58">
        <v>8.82</v>
      </c>
      <c r="BN58">
        <v>67.599999999999994</v>
      </c>
      <c r="BO58">
        <v>67.599999999999994</v>
      </c>
      <c r="BR58" t="s">
        <v>106</v>
      </c>
      <c r="BS58" s="3">
        <v>45177</v>
      </c>
      <c r="BT58" s="4">
        <v>0.34027777777777773</v>
      </c>
      <c r="BU58" t="s">
        <v>246</v>
      </c>
      <c r="BV58" t="s">
        <v>84</v>
      </c>
      <c r="BY58">
        <v>1200</v>
      </c>
      <c r="BZ58" t="s">
        <v>102</v>
      </c>
      <c r="CC58" t="s">
        <v>244</v>
      </c>
      <c r="CD58">
        <v>1401</v>
      </c>
      <c r="CE58" t="s">
        <v>87</v>
      </c>
      <c r="CF58" s="3">
        <v>45177</v>
      </c>
      <c r="CI58">
        <v>1</v>
      </c>
      <c r="CJ58">
        <v>1</v>
      </c>
      <c r="CK58">
        <v>32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"009943616498"</f>
        <v>009943616498</v>
      </c>
      <c r="F59" s="3">
        <v>45176</v>
      </c>
      <c r="G59">
        <v>202406</v>
      </c>
      <c r="H59" t="s">
        <v>75</v>
      </c>
      <c r="I59" t="s">
        <v>76</v>
      </c>
      <c r="J59" t="s">
        <v>103</v>
      </c>
      <c r="K59" t="s">
        <v>78</v>
      </c>
      <c r="L59" t="s">
        <v>90</v>
      </c>
      <c r="M59" t="s">
        <v>91</v>
      </c>
      <c r="N59" t="s">
        <v>79</v>
      </c>
      <c r="O59" t="s">
        <v>104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54.52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141.06</v>
      </c>
      <c r="BM59">
        <v>21.16</v>
      </c>
      <c r="BN59">
        <v>162.22</v>
      </c>
      <c r="BO59">
        <v>162.22</v>
      </c>
      <c r="BQ59" t="s">
        <v>107</v>
      </c>
      <c r="BR59" t="s">
        <v>106</v>
      </c>
      <c r="BS59" s="3">
        <v>45177</v>
      </c>
      <c r="BT59" s="4">
        <v>0.37291666666666662</v>
      </c>
      <c r="BU59" t="s">
        <v>247</v>
      </c>
      <c r="BV59" t="s">
        <v>84</v>
      </c>
      <c r="BY59">
        <v>1200</v>
      </c>
      <c r="BZ59" t="s">
        <v>102</v>
      </c>
      <c r="CA59" t="s">
        <v>248</v>
      </c>
      <c r="CC59" t="s">
        <v>91</v>
      </c>
      <c r="CD59">
        <v>7441</v>
      </c>
      <c r="CE59" t="s">
        <v>87</v>
      </c>
      <c r="CF59" s="3">
        <v>45180</v>
      </c>
      <c r="CI59">
        <v>1</v>
      </c>
      <c r="CJ59">
        <v>1</v>
      </c>
      <c r="CK59">
        <v>31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"009943616496"</f>
        <v>009943616496</v>
      </c>
      <c r="F60" s="3">
        <v>45176</v>
      </c>
      <c r="G60">
        <v>202406</v>
      </c>
      <c r="H60" t="s">
        <v>75</v>
      </c>
      <c r="I60" t="s">
        <v>76</v>
      </c>
      <c r="J60" t="s">
        <v>103</v>
      </c>
      <c r="K60" t="s">
        <v>78</v>
      </c>
      <c r="L60" t="s">
        <v>75</v>
      </c>
      <c r="M60" t="s">
        <v>76</v>
      </c>
      <c r="N60" t="s">
        <v>249</v>
      </c>
      <c r="O60" t="s">
        <v>104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22.72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0.9</v>
      </c>
      <c r="BJ60">
        <v>4.4000000000000004</v>
      </c>
      <c r="BK60">
        <v>5</v>
      </c>
      <c r="BL60">
        <v>58.78</v>
      </c>
      <c r="BM60">
        <v>8.82</v>
      </c>
      <c r="BN60">
        <v>67.599999999999994</v>
      </c>
      <c r="BO60">
        <v>67.599999999999994</v>
      </c>
      <c r="BR60" t="s">
        <v>106</v>
      </c>
      <c r="BS60" s="3">
        <v>45177</v>
      </c>
      <c r="BT60" s="4">
        <v>0.39930555555555558</v>
      </c>
      <c r="BU60" t="s">
        <v>250</v>
      </c>
      <c r="BV60" t="s">
        <v>84</v>
      </c>
      <c r="BY60">
        <v>22226.400000000001</v>
      </c>
      <c r="BZ60" t="s">
        <v>102</v>
      </c>
      <c r="CA60" t="s">
        <v>251</v>
      </c>
      <c r="CC60" t="s">
        <v>76</v>
      </c>
      <c r="CD60">
        <v>2008</v>
      </c>
      <c r="CE60" t="s">
        <v>87</v>
      </c>
      <c r="CF60" s="3">
        <v>45178</v>
      </c>
      <c r="CI60">
        <v>1</v>
      </c>
      <c r="CJ60">
        <v>1</v>
      </c>
      <c r="CK60">
        <v>32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"009944068430"</f>
        <v>009944068430</v>
      </c>
      <c r="F61" s="3">
        <v>45176</v>
      </c>
      <c r="G61">
        <v>202406</v>
      </c>
      <c r="H61" t="s">
        <v>75</v>
      </c>
      <c r="I61" t="s">
        <v>76</v>
      </c>
      <c r="J61" t="s">
        <v>158</v>
      </c>
      <c r="K61" t="s">
        <v>78</v>
      </c>
      <c r="L61" t="s">
        <v>75</v>
      </c>
      <c r="M61" t="s">
        <v>76</v>
      </c>
      <c r="N61" t="s">
        <v>79</v>
      </c>
      <c r="O61" t="s">
        <v>93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43.39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117.83</v>
      </c>
      <c r="BM61">
        <v>17.670000000000002</v>
      </c>
      <c r="BN61">
        <v>135.5</v>
      </c>
      <c r="BO61">
        <v>135.5</v>
      </c>
      <c r="BQ61" t="s">
        <v>81</v>
      </c>
      <c r="BR61" t="s">
        <v>252</v>
      </c>
      <c r="BS61" s="3">
        <v>45177</v>
      </c>
      <c r="BT61" s="4">
        <v>0.29097222222222224</v>
      </c>
      <c r="BU61" t="s">
        <v>253</v>
      </c>
      <c r="BV61" t="s">
        <v>84</v>
      </c>
      <c r="BY61">
        <v>1200</v>
      </c>
      <c r="BZ61" t="s">
        <v>102</v>
      </c>
      <c r="CA61" t="s">
        <v>86</v>
      </c>
      <c r="CC61" t="s">
        <v>76</v>
      </c>
      <c r="CD61">
        <v>2013</v>
      </c>
      <c r="CE61" t="s">
        <v>87</v>
      </c>
      <c r="CF61" s="3">
        <v>45177</v>
      </c>
      <c r="CI61">
        <v>1</v>
      </c>
      <c r="CJ61">
        <v>1</v>
      </c>
      <c r="CK61">
        <v>42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"009943912331"</f>
        <v>009943912331</v>
      </c>
      <c r="F62" s="3">
        <v>45173</v>
      </c>
      <c r="G62">
        <v>202406</v>
      </c>
      <c r="H62" t="s">
        <v>148</v>
      </c>
      <c r="I62" t="s">
        <v>149</v>
      </c>
      <c r="J62" t="s">
        <v>254</v>
      </c>
      <c r="K62" t="s">
        <v>78</v>
      </c>
      <c r="L62" t="s">
        <v>75</v>
      </c>
      <c r="M62" t="s">
        <v>76</v>
      </c>
      <c r="N62" t="s">
        <v>79</v>
      </c>
      <c r="O62" t="s">
        <v>93</v>
      </c>
      <c r="P62" t="str">
        <f>"NOREF                         "</f>
        <v xml:space="preserve">NOREF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45.96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140.78</v>
      </c>
      <c r="BM62">
        <v>21.12</v>
      </c>
      <c r="BN62">
        <v>161.9</v>
      </c>
      <c r="BO62">
        <v>161.9</v>
      </c>
      <c r="BQ62" t="s">
        <v>99</v>
      </c>
      <c r="BR62" t="s">
        <v>150</v>
      </c>
      <c r="BS62" s="3">
        <v>45174</v>
      </c>
      <c r="BT62" s="4">
        <v>0.30208333333333331</v>
      </c>
      <c r="BU62" t="s">
        <v>234</v>
      </c>
      <c r="BV62" t="s">
        <v>84</v>
      </c>
      <c r="BY62">
        <v>1200</v>
      </c>
      <c r="BZ62" t="s">
        <v>102</v>
      </c>
      <c r="CA62" t="s">
        <v>86</v>
      </c>
      <c r="CC62" t="s">
        <v>76</v>
      </c>
      <c r="CD62">
        <v>2013</v>
      </c>
      <c r="CE62" t="s">
        <v>87</v>
      </c>
      <c r="CF62" s="3">
        <v>45174</v>
      </c>
      <c r="CI62">
        <v>1</v>
      </c>
      <c r="CJ62">
        <v>1</v>
      </c>
      <c r="CK62">
        <v>41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"009943616502"</f>
        <v>009943616502</v>
      </c>
      <c r="F63" s="3">
        <v>45174</v>
      </c>
      <c r="G63">
        <v>202406</v>
      </c>
      <c r="H63" t="s">
        <v>75</v>
      </c>
      <c r="I63" t="s">
        <v>76</v>
      </c>
      <c r="J63" t="s">
        <v>103</v>
      </c>
      <c r="K63" t="s">
        <v>78</v>
      </c>
      <c r="L63" t="s">
        <v>75</v>
      </c>
      <c r="M63" t="s">
        <v>76</v>
      </c>
      <c r="N63" t="s">
        <v>255</v>
      </c>
      <c r="O63" t="s">
        <v>104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18.57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</v>
      </c>
      <c r="BK63">
        <v>2</v>
      </c>
      <c r="BL63">
        <v>54.63</v>
      </c>
      <c r="BM63">
        <v>8.19</v>
      </c>
      <c r="BN63">
        <v>62.82</v>
      </c>
      <c r="BO63">
        <v>62.82</v>
      </c>
      <c r="BQ63" t="s">
        <v>81</v>
      </c>
      <c r="BR63" t="s">
        <v>106</v>
      </c>
      <c r="BS63" s="3">
        <v>45175</v>
      </c>
      <c r="BT63" s="4">
        <v>0.42569444444444443</v>
      </c>
      <c r="BU63" t="s">
        <v>256</v>
      </c>
      <c r="BV63" t="s">
        <v>84</v>
      </c>
      <c r="BY63">
        <v>9926.7999999999993</v>
      </c>
      <c r="BZ63" t="s">
        <v>102</v>
      </c>
      <c r="CA63" t="s">
        <v>257</v>
      </c>
      <c r="CC63" t="s">
        <v>76</v>
      </c>
      <c r="CD63">
        <v>1709</v>
      </c>
      <c r="CE63" t="s">
        <v>87</v>
      </c>
      <c r="CF63" s="3">
        <v>45176</v>
      </c>
      <c r="CI63">
        <v>1</v>
      </c>
      <c r="CJ63">
        <v>1</v>
      </c>
      <c r="CK63">
        <v>32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"009942782686"</f>
        <v>009942782686</v>
      </c>
      <c r="F64" s="3">
        <v>45174</v>
      </c>
      <c r="G64">
        <v>202406</v>
      </c>
      <c r="H64" t="s">
        <v>90</v>
      </c>
      <c r="I64" t="s">
        <v>91</v>
      </c>
      <c r="J64" t="s">
        <v>79</v>
      </c>
      <c r="K64" t="s">
        <v>78</v>
      </c>
      <c r="L64" t="s">
        <v>75</v>
      </c>
      <c r="M64" t="s">
        <v>76</v>
      </c>
      <c r="N64" t="s">
        <v>79</v>
      </c>
      <c r="O64" t="s">
        <v>80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29.71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2.1</v>
      </c>
      <c r="BJ64">
        <v>2.4</v>
      </c>
      <c r="BK64">
        <v>2.5</v>
      </c>
      <c r="BL64">
        <v>87.39</v>
      </c>
      <c r="BM64">
        <v>13.11</v>
      </c>
      <c r="BN64">
        <v>100.5</v>
      </c>
      <c r="BO64">
        <v>100.5</v>
      </c>
      <c r="BQ64" t="s">
        <v>131</v>
      </c>
      <c r="BR64" t="s">
        <v>258</v>
      </c>
      <c r="BS64" s="3">
        <v>45175</v>
      </c>
      <c r="BT64" s="4">
        <v>0.27847222222222223</v>
      </c>
      <c r="BU64" t="s">
        <v>234</v>
      </c>
      <c r="BV64" t="s">
        <v>84</v>
      </c>
      <c r="BY64">
        <v>12146.63</v>
      </c>
      <c r="BZ64" t="s">
        <v>133</v>
      </c>
      <c r="CA64" t="s">
        <v>86</v>
      </c>
      <c r="CC64" t="s">
        <v>76</v>
      </c>
      <c r="CD64">
        <v>2013</v>
      </c>
      <c r="CE64" t="s">
        <v>87</v>
      </c>
      <c r="CF64" s="3">
        <v>45176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"009943711111"</f>
        <v>009943711111</v>
      </c>
      <c r="F65" s="3">
        <v>45174</v>
      </c>
      <c r="G65">
        <v>202406</v>
      </c>
      <c r="H65" t="s">
        <v>75</v>
      </c>
      <c r="I65" t="s">
        <v>76</v>
      </c>
      <c r="J65" t="s">
        <v>144</v>
      </c>
      <c r="K65" t="s">
        <v>78</v>
      </c>
      <c r="L65" t="s">
        <v>75</v>
      </c>
      <c r="M65" t="s">
        <v>76</v>
      </c>
      <c r="N65" t="s">
        <v>79</v>
      </c>
      <c r="O65" t="s">
        <v>93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35.47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109.91</v>
      </c>
      <c r="BM65">
        <v>16.489999999999998</v>
      </c>
      <c r="BN65">
        <v>126.4</v>
      </c>
      <c r="BO65">
        <v>126.4</v>
      </c>
      <c r="BQ65" t="s">
        <v>99</v>
      </c>
      <c r="BR65" t="s">
        <v>222</v>
      </c>
      <c r="BS65" s="3">
        <v>45175</v>
      </c>
      <c r="BT65" s="4">
        <v>0.27847222222222223</v>
      </c>
      <c r="BU65" t="s">
        <v>253</v>
      </c>
      <c r="BV65" t="s">
        <v>84</v>
      </c>
      <c r="BY65">
        <v>1200</v>
      </c>
      <c r="BZ65" t="s">
        <v>102</v>
      </c>
      <c r="CA65" t="s">
        <v>86</v>
      </c>
      <c r="CC65" t="s">
        <v>76</v>
      </c>
      <c r="CD65">
        <v>2013</v>
      </c>
      <c r="CE65" t="s">
        <v>87</v>
      </c>
      <c r="CF65" s="3">
        <v>45176</v>
      </c>
      <c r="CI65">
        <v>1</v>
      </c>
      <c r="CJ65">
        <v>1</v>
      </c>
      <c r="CK65">
        <v>42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"009943482513"</f>
        <v>009943482513</v>
      </c>
      <c r="F66" s="3">
        <v>45174</v>
      </c>
      <c r="G66">
        <v>202406</v>
      </c>
      <c r="H66" t="s">
        <v>108</v>
      </c>
      <c r="I66" t="s">
        <v>109</v>
      </c>
      <c r="J66" t="s">
        <v>259</v>
      </c>
      <c r="K66" t="s">
        <v>78</v>
      </c>
      <c r="L66" t="s">
        <v>75</v>
      </c>
      <c r="M66" t="s">
        <v>76</v>
      </c>
      <c r="N66" t="s">
        <v>260</v>
      </c>
      <c r="O66" t="s">
        <v>93</v>
      </c>
      <c r="P66" t="str">
        <f>"2905574535                    "</f>
        <v xml:space="preserve">2905574535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45.96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140.78</v>
      </c>
      <c r="BM66">
        <v>21.12</v>
      </c>
      <c r="BN66">
        <v>161.9</v>
      </c>
      <c r="BO66">
        <v>161.9</v>
      </c>
      <c r="BR66" t="s">
        <v>82</v>
      </c>
      <c r="BS66" s="3">
        <v>45175</v>
      </c>
      <c r="BT66" s="4">
        <v>0.27847222222222223</v>
      </c>
      <c r="BU66" t="s">
        <v>253</v>
      </c>
      <c r="BV66" t="s">
        <v>84</v>
      </c>
      <c r="BY66">
        <v>1200</v>
      </c>
      <c r="BZ66" t="s">
        <v>102</v>
      </c>
      <c r="CA66" t="s">
        <v>86</v>
      </c>
      <c r="CC66" t="s">
        <v>76</v>
      </c>
      <c r="CD66">
        <v>2000</v>
      </c>
      <c r="CE66" t="s">
        <v>87</v>
      </c>
      <c r="CF66" s="3">
        <v>45176</v>
      </c>
      <c r="CI66">
        <v>1</v>
      </c>
      <c r="CJ66">
        <v>1</v>
      </c>
      <c r="CK66">
        <v>41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"009942840073"</f>
        <v>009942840073</v>
      </c>
      <c r="F67" s="3">
        <v>45174</v>
      </c>
      <c r="G67">
        <v>202406</v>
      </c>
      <c r="H67" t="s">
        <v>151</v>
      </c>
      <c r="I67" t="s">
        <v>152</v>
      </c>
      <c r="J67" t="s">
        <v>153</v>
      </c>
      <c r="K67" t="s">
        <v>78</v>
      </c>
      <c r="L67" t="s">
        <v>75</v>
      </c>
      <c r="M67" t="s">
        <v>76</v>
      </c>
      <c r="N67" t="s">
        <v>79</v>
      </c>
      <c r="O67" t="s">
        <v>80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18.57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0.7</v>
      </c>
      <c r="BJ67">
        <v>2.1</v>
      </c>
      <c r="BK67">
        <v>3</v>
      </c>
      <c r="BL67">
        <v>54.62</v>
      </c>
      <c r="BM67">
        <v>8.19</v>
      </c>
      <c r="BN67">
        <v>62.81</v>
      </c>
      <c r="BO67">
        <v>62.81</v>
      </c>
      <c r="BQ67" t="s">
        <v>99</v>
      </c>
      <c r="BR67" t="s">
        <v>154</v>
      </c>
      <c r="BS67" s="3">
        <v>45175</v>
      </c>
      <c r="BT67" s="4">
        <v>0.27847222222222223</v>
      </c>
      <c r="BU67" t="s">
        <v>253</v>
      </c>
      <c r="BV67" t="s">
        <v>84</v>
      </c>
      <c r="BY67">
        <v>10351.73</v>
      </c>
      <c r="BZ67" t="s">
        <v>133</v>
      </c>
      <c r="CA67" t="s">
        <v>86</v>
      </c>
      <c r="CC67" t="s">
        <v>76</v>
      </c>
      <c r="CD67">
        <v>2013</v>
      </c>
      <c r="CE67" t="s">
        <v>87</v>
      </c>
      <c r="CF67" s="3">
        <v>45176</v>
      </c>
      <c r="CI67">
        <v>1</v>
      </c>
      <c r="CJ67">
        <v>1</v>
      </c>
      <c r="CK67">
        <v>22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"009943616503"</f>
        <v>009943616503</v>
      </c>
      <c r="F68" s="3">
        <v>45174</v>
      </c>
      <c r="G68">
        <v>202406</v>
      </c>
      <c r="H68" t="s">
        <v>75</v>
      </c>
      <c r="I68" t="s">
        <v>76</v>
      </c>
      <c r="J68" t="s">
        <v>103</v>
      </c>
      <c r="K68" t="s">
        <v>78</v>
      </c>
      <c r="L68" t="s">
        <v>182</v>
      </c>
      <c r="M68" t="s">
        <v>183</v>
      </c>
      <c r="N68" t="s">
        <v>261</v>
      </c>
      <c r="O68" t="s">
        <v>104</v>
      </c>
      <c r="P68" t="str">
        <f>"N A                           "</f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18.57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15.9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70.53</v>
      </c>
      <c r="BM68">
        <v>10.58</v>
      </c>
      <c r="BN68">
        <v>81.11</v>
      </c>
      <c r="BO68">
        <v>81.11</v>
      </c>
      <c r="BQ68" t="s">
        <v>81</v>
      </c>
      <c r="BR68" t="s">
        <v>106</v>
      </c>
      <c r="BS68" s="3">
        <v>45175</v>
      </c>
      <c r="BT68" s="4">
        <v>0.42291666666666666</v>
      </c>
      <c r="BU68" t="s">
        <v>262</v>
      </c>
      <c r="BV68" t="s">
        <v>84</v>
      </c>
      <c r="BY68">
        <v>1200</v>
      </c>
      <c r="BZ68" t="s">
        <v>217</v>
      </c>
      <c r="CA68" t="s">
        <v>263</v>
      </c>
      <c r="CC68" t="s">
        <v>183</v>
      </c>
      <c r="CD68">
        <v>1685</v>
      </c>
      <c r="CE68" t="s">
        <v>87</v>
      </c>
      <c r="CF68" s="3">
        <v>45176</v>
      </c>
      <c r="CI68">
        <v>1</v>
      </c>
      <c r="CJ68">
        <v>1</v>
      </c>
      <c r="CK68">
        <v>32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"009943616505"</f>
        <v>009943616505</v>
      </c>
      <c r="F69" s="3">
        <v>45174</v>
      </c>
      <c r="G69">
        <v>202406</v>
      </c>
      <c r="H69" t="s">
        <v>75</v>
      </c>
      <c r="I69" t="s">
        <v>76</v>
      </c>
      <c r="J69" t="s">
        <v>103</v>
      </c>
      <c r="K69" t="s">
        <v>78</v>
      </c>
      <c r="L69" t="s">
        <v>90</v>
      </c>
      <c r="M69" t="s">
        <v>91</v>
      </c>
      <c r="N69" t="s">
        <v>264</v>
      </c>
      <c r="O69" t="s">
        <v>104</v>
      </c>
      <c r="P69" t="str">
        <f>"N A                           "</f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44.57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131.11000000000001</v>
      </c>
      <c r="BM69">
        <v>19.670000000000002</v>
      </c>
      <c r="BN69">
        <v>150.78</v>
      </c>
      <c r="BO69">
        <v>150.78</v>
      </c>
      <c r="BQ69" t="s">
        <v>81</v>
      </c>
      <c r="BR69" t="s">
        <v>106</v>
      </c>
      <c r="BS69" s="3">
        <v>45175</v>
      </c>
      <c r="BT69" s="4">
        <v>0.38958333333333334</v>
      </c>
      <c r="BU69" t="s">
        <v>265</v>
      </c>
      <c r="BV69" t="s">
        <v>84</v>
      </c>
      <c r="BY69">
        <v>1200</v>
      </c>
      <c r="BZ69" t="s">
        <v>102</v>
      </c>
      <c r="CA69" t="s">
        <v>266</v>
      </c>
      <c r="CC69" t="s">
        <v>91</v>
      </c>
      <c r="CD69">
        <v>7945</v>
      </c>
      <c r="CE69" t="s">
        <v>87</v>
      </c>
      <c r="CF69" s="3">
        <v>45176</v>
      </c>
      <c r="CI69">
        <v>1</v>
      </c>
      <c r="CJ69">
        <v>1</v>
      </c>
      <c r="CK69">
        <v>31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"009943616537"</f>
        <v>009943616537</v>
      </c>
      <c r="F70" s="3">
        <v>45174</v>
      </c>
      <c r="G70">
        <v>202406</v>
      </c>
      <c r="H70" t="s">
        <v>75</v>
      </c>
      <c r="I70" t="s">
        <v>76</v>
      </c>
      <c r="J70" t="s">
        <v>103</v>
      </c>
      <c r="K70" t="s">
        <v>78</v>
      </c>
      <c r="L70" t="s">
        <v>108</v>
      </c>
      <c r="M70" t="s">
        <v>109</v>
      </c>
      <c r="N70" t="s">
        <v>267</v>
      </c>
      <c r="O70" t="s">
        <v>104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55.71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1.3</v>
      </c>
      <c r="BJ70">
        <v>4.3</v>
      </c>
      <c r="BK70">
        <v>5</v>
      </c>
      <c r="BL70">
        <v>163.88</v>
      </c>
      <c r="BM70">
        <v>24.58</v>
      </c>
      <c r="BN70">
        <v>188.46</v>
      </c>
      <c r="BO70">
        <v>188.46</v>
      </c>
      <c r="BQ70" t="s">
        <v>81</v>
      </c>
      <c r="BR70" t="s">
        <v>106</v>
      </c>
      <c r="BS70" s="3">
        <v>45175</v>
      </c>
      <c r="BT70" s="4">
        <v>0.50347222222222221</v>
      </c>
      <c r="BU70" t="s">
        <v>268</v>
      </c>
      <c r="BV70" t="s">
        <v>84</v>
      </c>
      <c r="BY70">
        <v>21554.61</v>
      </c>
      <c r="BZ70" t="s">
        <v>102</v>
      </c>
      <c r="CC70" t="s">
        <v>109</v>
      </c>
      <c r="CD70">
        <v>4000</v>
      </c>
      <c r="CE70" t="s">
        <v>87</v>
      </c>
      <c r="CF70" s="3">
        <v>45176</v>
      </c>
      <c r="CI70">
        <v>1</v>
      </c>
      <c r="CJ70">
        <v>1</v>
      </c>
      <c r="CK70">
        <v>31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"009943616520"</f>
        <v>009943616520</v>
      </c>
      <c r="F71" s="3">
        <v>45174</v>
      </c>
      <c r="G71">
        <v>202406</v>
      </c>
      <c r="H71" t="s">
        <v>75</v>
      </c>
      <c r="I71" t="s">
        <v>76</v>
      </c>
      <c r="J71" t="s">
        <v>103</v>
      </c>
      <c r="K71" t="s">
        <v>78</v>
      </c>
      <c r="L71" t="s">
        <v>269</v>
      </c>
      <c r="M71" t="s">
        <v>270</v>
      </c>
      <c r="N71" t="s">
        <v>271</v>
      </c>
      <c r="O71" t="s">
        <v>93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45.96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2.4</v>
      </c>
      <c r="BJ71">
        <v>2.7</v>
      </c>
      <c r="BK71">
        <v>3</v>
      </c>
      <c r="BL71">
        <v>140.78</v>
      </c>
      <c r="BM71">
        <v>21.12</v>
      </c>
      <c r="BN71">
        <v>161.9</v>
      </c>
      <c r="BO71">
        <v>161.9</v>
      </c>
      <c r="BQ71" t="s">
        <v>81</v>
      </c>
      <c r="BR71" t="s">
        <v>106</v>
      </c>
      <c r="BS71" s="3">
        <v>45175</v>
      </c>
      <c r="BT71" s="4">
        <v>0.41597222222222219</v>
      </c>
      <c r="BU71" t="s">
        <v>272</v>
      </c>
      <c r="BV71" t="s">
        <v>84</v>
      </c>
      <c r="BY71">
        <v>13578.08</v>
      </c>
      <c r="BZ71" t="s">
        <v>102</v>
      </c>
      <c r="CA71" t="s">
        <v>273</v>
      </c>
      <c r="CC71" t="s">
        <v>270</v>
      </c>
      <c r="CD71">
        <v>157</v>
      </c>
      <c r="CE71" t="s">
        <v>87</v>
      </c>
      <c r="CF71" s="3">
        <v>45175</v>
      </c>
      <c r="CI71">
        <v>1</v>
      </c>
      <c r="CJ71">
        <v>1</v>
      </c>
      <c r="CK71">
        <v>41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"009943616501"</f>
        <v>009943616501</v>
      </c>
      <c r="F72" s="3">
        <v>45174</v>
      </c>
      <c r="G72">
        <v>202406</v>
      </c>
      <c r="H72" t="s">
        <v>75</v>
      </c>
      <c r="I72" t="s">
        <v>76</v>
      </c>
      <c r="J72" t="s">
        <v>103</v>
      </c>
      <c r="K72" t="s">
        <v>78</v>
      </c>
      <c r="L72" t="s">
        <v>90</v>
      </c>
      <c r="M72" t="s">
        <v>91</v>
      </c>
      <c r="N72" t="s">
        <v>274</v>
      </c>
      <c r="O72" t="s">
        <v>104</v>
      </c>
      <c r="P72" t="str">
        <f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44.57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1.1000000000000001</v>
      </c>
      <c r="BK72">
        <v>2</v>
      </c>
      <c r="BL72">
        <v>131.11000000000001</v>
      </c>
      <c r="BM72">
        <v>19.670000000000002</v>
      </c>
      <c r="BN72">
        <v>150.78</v>
      </c>
      <c r="BO72">
        <v>150.78</v>
      </c>
      <c r="BQ72" t="s">
        <v>81</v>
      </c>
      <c r="BR72" t="s">
        <v>106</v>
      </c>
      <c r="BS72" s="3">
        <v>45175</v>
      </c>
      <c r="BT72" s="4">
        <v>0.41180555555555554</v>
      </c>
      <c r="BU72" t="s">
        <v>275</v>
      </c>
      <c r="BV72" t="s">
        <v>84</v>
      </c>
      <c r="BY72">
        <v>5675.67</v>
      </c>
      <c r="BZ72" t="s">
        <v>102</v>
      </c>
      <c r="CA72" t="s">
        <v>276</v>
      </c>
      <c r="CC72" t="s">
        <v>91</v>
      </c>
      <c r="CD72">
        <v>8000</v>
      </c>
      <c r="CE72" t="s">
        <v>87</v>
      </c>
      <c r="CF72" s="3">
        <v>45176</v>
      </c>
      <c r="CI72">
        <v>1</v>
      </c>
      <c r="CJ72">
        <v>1</v>
      </c>
      <c r="CK72">
        <v>31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"009943056429"</f>
        <v>009943056429</v>
      </c>
      <c r="F73" s="3">
        <v>45174</v>
      </c>
      <c r="G73">
        <v>202406</v>
      </c>
      <c r="H73" t="s">
        <v>137</v>
      </c>
      <c r="I73" t="s">
        <v>138</v>
      </c>
      <c r="J73" t="s">
        <v>139</v>
      </c>
      <c r="K73" t="s">
        <v>78</v>
      </c>
      <c r="L73" t="s">
        <v>75</v>
      </c>
      <c r="M73" t="s">
        <v>76</v>
      </c>
      <c r="N73" t="s">
        <v>79</v>
      </c>
      <c r="O73" t="s">
        <v>80</v>
      </c>
      <c r="P73" t="str">
        <f>"..                            "</f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18.57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54.62</v>
      </c>
      <c r="BM73">
        <v>8.19</v>
      </c>
      <c r="BN73">
        <v>62.81</v>
      </c>
      <c r="BO73">
        <v>62.81</v>
      </c>
      <c r="BQ73" t="s">
        <v>135</v>
      </c>
      <c r="BR73" t="s">
        <v>82</v>
      </c>
      <c r="BS73" s="3">
        <v>45175</v>
      </c>
      <c r="BT73" s="4">
        <v>0.27847222222222223</v>
      </c>
      <c r="BU73" t="s">
        <v>253</v>
      </c>
      <c r="BV73" t="s">
        <v>84</v>
      </c>
      <c r="BY73">
        <v>1200</v>
      </c>
      <c r="BZ73" t="s">
        <v>133</v>
      </c>
      <c r="CA73" t="s">
        <v>86</v>
      </c>
      <c r="CC73" t="s">
        <v>76</v>
      </c>
      <c r="CD73">
        <v>2013</v>
      </c>
      <c r="CE73" t="s">
        <v>87</v>
      </c>
      <c r="CF73" s="3">
        <v>45176</v>
      </c>
      <c r="CI73">
        <v>1</v>
      </c>
      <c r="CJ73">
        <v>1</v>
      </c>
      <c r="CK73">
        <v>22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"009944027658"</f>
        <v>009944027658</v>
      </c>
      <c r="F74" s="3">
        <v>45174</v>
      </c>
      <c r="G74">
        <v>202406</v>
      </c>
      <c r="H74" t="s">
        <v>114</v>
      </c>
      <c r="I74" t="s">
        <v>115</v>
      </c>
      <c r="J74" t="s">
        <v>144</v>
      </c>
      <c r="K74" t="s">
        <v>78</v>
      </c>
      <c r="L74" t="s">
        <v>75</v>
      </c>
      <c r="M74" t="s">
        <v>76</v>
      </c>
      <c r="N74" t="s">
        <v>277</v>
      </c>
      <c r="O74" t="s">
        <v>93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35.47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109.91</v>
      </c>
      <c r="BM74">
        <v>16.489999999999998</v>
      </c>
      <c r="BN74">
        <v>126.4</v>
      </c>
      <c r="BO74">
        <v>126.4</v>
      </c>
      <c r="BQ74" t="s">
        <v>81</v>
      </c>
      <c r="BR74" t="s">
        <v>81</v>
      </c>
      <c r="BS74" s="3">
        <v>45175</v>
      </c>
      <c r="BT74" s="4">
        <v>0.27847222222222223</v>
      </c>
      <c r="BU74" t="s">
        <v>253</v>
      </c>
      <c r="BV74" t="s">
        <v>84</v>
      </c>
      <c r="BY74">
        <v>1200</v>
      </c>
      <c r="BZ74" t="s">
        <v>102</v>
      </c>
      <c r="CA74" t="s">
        <v>86</v>
      </c>
      <c r="CC74" t="s">
        <v>76</v>
      </c>
      <c r="CD74">
        <v>2013</v>
      </c>
      <c r="CE74" t="s">
        <v>87</v>
      </c>
      <c r="CF74" s="3">
        <v>45176</v>
      </c>
      <c r="CI74">
        <v>1</v>
      </c>
      <c r="CJ74">
        <v>1</v>
      </c>
      <c r="CK74">
        <v>42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"009943654865"</f>
        <v>009943654865</v>
      </c>
      <c r="F75" s="3">
        <v>45174</v>
      </c>
      <c r="G75">
        <v>202406</v>
      </c>
      <c r="H75" t="s">
        <v>125</v>
      </c>
      <c r="I75" t="s">
        <v>126</v>
      </c>
      <c r="J75" t="s">
        <v>77</v>
      </c>
      <c r="K75" t="s">
        <v>78</v>
      </c>
      <c r="L75" t="s">
        <v>75</v>
      </c>
      <c r="M75" t="s">
        <v>76</v>
      </c>
      <c r="N75" t="s">
        <v>79</v>
      </c>
      <c r="O75" t="s">
        <v>80</v>
      </c>
      <c r="P75" t="str">
        <f>"MANAGER                       "</f>
        <v xml:space="preserve">MANAGER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23.77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69.92</v>
      </c>
      <c r="BM75">
        <v>10.49</v>
      </c>
      <c r="BN75">
        <v>80.41</v>
      </c>
      <c r="BO75">
        <v>80.41</v>
      </c>
      <c r="BR75" t="s">
        <v>82</v>
      </c>
      <c r="BS75" s="3">
        <v>45175</v>
      </c>
      <c r="BT75" s="4">
        <v>0.27847222222222223</v>
      </c>
      <c r="BU75" t="s">
        <v>234</v>
      </c>
      <c r="BV75" t="s">
        <v>84</v>
      </c>
      <c r="BY75">
        <v>1200</v>
      </c>
      <c r="BZ75" t="s">
        <v>133</v>
      </c>
      <c r="CA75" t="s">
        <v>86</v>
      </c>
      <c r="CC75" t="s">
        <v>76</v>
      </c>
      <c r="CD75">
        <v>2013</v>
      </c>
      <c r="CE75" t="s">
        <v>87</v>
      </c>
      <c r="CF75" s="3">
        <v>45176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"009942856810"</f>
        <v>009942856810</v>
      </c>
      <c r="F76" s="3">
        <v>45174</v>
      </c>
      <c r="G76">
        <v>202406</v>
      </c>
      <c r="H76" t="s">
        <v>278</v>
      </c>
      <c r="I76" t="s">
        <v>279</v>
      </c>
      <c r="J76" t="s">
        <v>134</v>
      </c>
      <c r="K76" t="s">
        <v>78</v>
      </c>
      <c r="L76" t="s">
        <v>75</v>
      </c>
      <c r="M76" t="s">
        <v>76</v>
      </c>
      <c r="N76" t="s">
        <v>79</v>
      </c>
      <c r="O76" t="s">
        <v>93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35.47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109.91</v>
      </c>
      <c r="BM76">
        <v>16.489999999999998</v>
      </c>
      <c r="BN76">
        <v>126.4</v>
      </c>
      <c r="BO76">
        <v>126.4</v>
      </c>
      <c r="BQ76" t="s">
        <v>81</v>
      </c>
      <c r="BR76" t="s">
        <v>136</v>
      </c>
      <c r="BS76" s="3">
        <v>45175</v>
      </c>
      <c r="BT76" s="4">
        <v>0.27847222222222223</v>
      </c>
      <c r="BU76" t="s">
        <v>234</v>
      </c>
      <c r="BV76" t="s">
        <v>84</v>
      </c>
      <c r="BY76">
        <v>1200</v>
      </c>
      <c r="BZ76" t="s">
        <v>102</v>
      </c>
      <c r="CA76" t="s">
        <v>86</v>
      </c>
      <c r="CC76" t="s">
        <v>76</v>
      </c>
      <c r="CD76">
        <v>2013</v>
      </c>
      <c r="CE76" t="s">
        <v>87</v>
      </c>
      <c r="CF76" s="3">
        <v>45176</v>
      </c>
      <c r="CI76">
        <v>1</v>
      </c>
      <c r="CJ76">
        <v>1</v>
      </c>
      <c r="CK76">
        <v>42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"009943081959"</f>
        <v>009943081959</v>
      </c>
      <c r="F77" s="3">
        <v>45174</v>
      </c>
      <c r="G77">
        <v>202406</v>
      </c>
      <c r="H77" t="s">
        <v>75</v>
      </c>
      <c r="I77" t="s">
        <v>76</v>
      </c>
      <c r="J77" t="s">
        <v>280</v>
      </c>
      <c r="K77" t="s">
        <v>78</v>
      </c>
      <c r="L77" t="s">
        <v>75</v>
      </c>
      <c r="M77" t="s">
        <v>76</v>
      </c>
      <c r="N77" t="s">
        <v>79</v>
      </c>
      <c r="O77" t="s">
        <v>93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35.47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109.91</v>
      </c>
      <c r="BM77">
        <v>16.489999999999998</v>
      </c>
      <c r="BN77">
        <v>126.4</v>
      </c>
      <c r="BO77">
        <v>126.4</v>
      </c>
      <c r="BQ77" t="s">
        <v>135</v>
      </c>
      <c r="BR77" t="s">
        <v>82</v>
      </c>
      <c r="BS77" s="3">
        <v>45175</v>
      </c>
      <c r="BT77" s="4">
        <v>0.27847222222222223</v>
      </c>
      <c r="BU77" t="s">
        <v>234</v>
      </c>
      <c r="BV77" t="s">
        <v>84</v>
      </c>
      <c r="BY77">
        <v>1200</v>
      </c>
      <c r="BZ77" t="s">
        <v>102</v>
      </c>
      <c r="CA77" t="s">
        <v>86</v>
      </c>
      <c r="CC77" t="s">
        <v>76</v>
      </c>
      <c r="CD77">
        <v>2013</v>
      </c>
      <c r="CE77" t="s">
        <v>87</v>
      </c>
      <c r="CF77" s="3">
        <v>45176</v>
      </c>
      <c r="CI77">
        <v>1</v>
      </c>
      <c r="CJ77">
        <v>1</v>
      </c>
      <c r="CK77">
        <v>42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"009943640609"</f>
        <v>009943640609</v>
      </c>
      <c r="F78" s="3">
        <v>45174</v>
      </c>
      <c r="G78">
        <v>202406</v>
      </c>
      <c r="H78" t="s">
        <v>108</v>
      </c>
      <c r="I78" t="s">
        <v>109</v>
      </c>
      <c r="J78" t="s">
        <v>77</v>
      </c>
      <c r="K78" t="s">
        <v>78</v>
      </c>
      <c r="L78" t="s">
        <v>75</v>
      </c>
      <c r="M78" t="s">
        <v>76</v>
      </c>
      <c r="N78" t="s">
        <v>79</v>
      </c>
      <c r="O78" t="s">
        <v>93</v>
      </c>
      <c r="P78" t="str">
        <f>"SANDY                         "</f>
        <v xml:space="preserve">SANDY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45.96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140.78</v>
      </c>
      <c r="BM78">
        <v>21.12</v>
      </c>
      <c r="BN78">
        <v>161.9</v>
      </c>
      <c r="BO78">
        <v>161.9</v>
      </c>
      <c r="BR78" t="s">
        <v>281</v>
      </c>
      <c r="BS78" s="3">
        <v>45175</v>
      </c>
      <c r="BT78" s="4">
        <v>0.27847222222222223</v>
      </c>
      <c r="BU78" t="s">
        <v>253</v>
      </c>
      <c r="BV78" t="s">
        <v>84</v>
      </c>
      <c r="BY78">
        <v>1200</v>
      </c>
      <c r="BZ78" t="s">
        <v>102</v>
      </c>
      <c r="CA78" t="s">
        <v>86</v>
      </c>
      <c r="CC78" t="s">
        <v>76</v>
      </c>
      <c r="CD78">
        <v>2013</v>
      </c>
      <c r="CE78" t="s">
        <v>87</v>
      </c>
      <c r="CF78" s="3">
        <v>45176</v>
      </c>
      <c r="CI78">
        <v>1</v>
      </c>
      <c r="CJ78">
        <v>1</v>
      </c>
      <c r="CK78">
        <v>41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"009943453142"</f>
        <v>009943453142</v>
      </c>
      <c r="F79" s="3">
        <v>45174</v>
      </c>
      <c r="G79">
        <v>202406</v>
      </c>
      <c r="H79" t="s">
        <v>182</v>
      </c>
      <c r="I79" t="s">
        <v>183</v>
      </c>
      <c r="J79" t="s">
        <v>221</v>
      </c>
      <c r="K79" t="s">
        <v>78</v>
      </c>
      <c r="L79" t="s">
        <v>75</v>
      </c>
      <c r="M79" t="s">
        <v>76</v>
      </c>
      <c r="N79" t="s">
        <v>79</v>
      </c>
      <c r="O79" t="s">
        <v>93</v>
      </c>
      <c r="P79" t="str">
        <f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35.47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109.91</v>
      </c>
      <c r="BM79">
        <v>16.489999999999998</v>
      </c>
      <c r="BN79">
        <v>126.4</v>
      </c>
      <c r="BO79">
        <v>126.4</v>
      </c>
      <c r="BQ79" t="s">
        <v>99</v>
      </c>
      <c r="BR79" t="s">
        <v>222</v>
      </c>
      <c r="BS79" s="3">
        <v>45175</v>
      </c>
      <c r="BT79" s="4">
        <v>0.27847222222222223</v>
      </c>
      <c r="BU79" t="s">
        <v>253</v>
      </c>
      <c r="BV79" t="s">
        <v>84</v>
      </c>
      <c r="BY79">
        <v>1200</v>
      </c>
      <c r="BZ79" t="s">
        <v>102</v>
      </c>
      <c r="CA79" t="s">
        <v>86</v>
      </c>
      <c r="CC79" t="s">
        <v>76</v>
      </c>
      <c r="CD79">
        <v>2013</v>
      </c>
      <c r="CE79" t="s">
        <v>87</v>
      </c>
      <c r="CF79" s="3">
        <v>45176</v>
      </c>
      <c r="CI79">
        <v>1</v>
      </c>
      <c r="CJ79">
        <v>1</v>
      </c>
      <c r="CK79">
        <v>42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"009944027557"</f>
        <v>009944027557</v>
      </c>
      <c r="F80" s="3">
        <v>45174</v>
      </c>
      <c r="G80">
        <v>202406</v>
      </c>
      <c r="H80" t="s">
        <v>140</v>
      </c>
      <c r="I80" t="s">
        <v>141</v>
      </c>
      <c r="J80" t="s">
        <v>142</v>
      </c>
      <c r="K80" t="s">
        <v>78</v>
      </c>
      <c r="L80" t="s">
        <v>75</v>
      </c>
      <c r="M80" t="s">
        <v>76</v>
      </c>
      <c r="N80" t="s">
        <v>79</v>
      </c>
      <c r="O80" t="s">
        <v>93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45.96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140.78</v>
      </c>
      <c r="BM80">
        <v>21.12</v>
      </c>
      <c r="BN80">
        <v>161.9</v>
      </c>
      <c r="BO80">
        <v>161.9</v>
      </c>
      <c r="BQ80" t="s">
        <v>143</v>
      </c>
      <c r="BS80" s="3">
        <v>45175</v>
      </c>
      <c r="BT80" s="4">
        <v>0.27847222222222223</v>
      </c>
      <c r="BU80" t="s">
        <v>253</v>
      </c>
      <c r="BV80" t="s">
        <v>84</v>
      </c>
      <c r="BY80">
        <v>1200</v>
      </c>
      <c r="BZ80" t="s">
        <v>102</v>
      </c>
      <c r="CA80" t="s">
        <v>86</v>
      </c>
      <c r="CC80" t="s">
        <v>76</v>
      </c>
      <c r="CD80">
        <v>2013</v>
      </c>
      <c r="CE80" t="s">
        <v>87</v>
      </c>
      <c r="CF80" s="3">
        <v>45176</v>
      </c>
      <c r="CI80">
        <v>1</v>
      </c>
      <c r="CJ80">
        <v>1</v>
      </c>
      <c r="CK80">
        <v>41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"009943896039"</f>
        <v>009943896039</v>
      </c>
      <c r="F81" s="3">
        <v>45174</v>
      </c>
      <c r="G81">
        <v>202406</v>
      </c>
      <c r="H81" t="s">
        <v>223</v>
      </c>
      <c r="I81" t="s">
        <v>224</v>
      </c>
      <c r="J81" t="s">
        <v>225</v>
      </c>
      <c r="K81" t="s">
        <v>78</v>
      </c>
      <c r="L81" t="s">
        <v>75</v>
      </c>
      <c r="M81" t="s">
        <v>76</v>
      </c>
      <c r="N81" t="s">
        <v>79</v>
      </c>
      <c r="O81" t="s">
        <v>93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50.76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154.9</v>
      </c>
      <c r="BM81">
        <v>23.24</v>
      </c>
      <c r="BN81">
        <v>178.14</v>
      </c>
      <c r="BO81">
        <v>178.14</v>
      </c>
      <c r="BQ81" t="s">
        <v>99</v>
      </c>
      <c r="BR81" t="s">
        <v>222</v>
      </c>
      <c r="BS81" s="3">
        <v>45175</v>
      </c>
      <c r="BT81" s="4">
        <v>0.27847222222222223</v>
      </c>
      <c r="BU81" t="s">
        <v>253</v>
      </c>
      <c r="BV81" t="s">
        <v>84</v>
      </c>
      <c r="BY81">
        <v>1200</v>
      </c>
      <c r="BZ81" t="s">
        <v>102</v>
      </c>
      <c r="CA81" t="s">
        <v>86</v>
      </c>
      <c r="CC81" t="s">
        <v>76</v>
      </c>
      <c r="CD81">
        <v>2013</v>
      </c>
      <c r="CE81" t="s">
        <v>87</v>
      </c>
      <c r="CF81" s="3">
        <v>45176</v>
      </c>
      <c r="CI81">
        <v>1</v>
      </c>
      <c r="CJ81">
        <v>1</v>
      </c>
      <c r="CK81">
        <v>44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"009943616539"</f>
        <v>009943616539</v>
      </c>
      <c r="F82" s="3">
        <v>45174</v>
      </c>
      <c r="G82">
        <v>202406</v>
      </c>
      <c r="H82" t="s">
        <v>75</v>
      </c>
      <c r="I82" t="s">
        <v>76</v>
      </c>
      <c r="J82" t="s">
        <v>103</v>
      </c>
      <c r="K82" t="s">
        <v>78</v>
      </c>
      <c r="L82" t="s">
        <v>120</v>
      </c>
      <c r="M82" t="s">
        <v>121</v>
      </c>
      <c r="N82" t="s">
        <v>282</v>
      </c>
      <c r="O82" t="s">
        <v>104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44.57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131.11000000000001</v>
      </c>
      <c r="BM82">
        <v>19.670000000000002</v>
      </c>
      <c r="BN82">
        <v>150.78</v>
      </c>
      <c r="BO82">
        <v>150.78</v>
      </c>
      <c r="BQ82" t="s">
        <v>81</v>
      </c>
      <c r="BR82" t="s">
        <v>106</v>
      </c>
      <c r="BS82" s="3">
        <v>45176</v>
      </c>
      <c r="BT82" s="4">
        <v>0.40208333333333335</v>
      </c>
      <c r="BU82" t="s">
        <v>283</v>
      </c>
      <c r="BV82" t="s">
        <v>88</v>
      </c>
      <c r="BW82" t="s">
        <v>284</v>
      </c>
      <c r="BX82" t="s">
        <v>285</v>
      </c>
      <c r="BY82">
        <v>1200</v>
      </c>
      <c r="BZ82" t="s">
        <v>102</v>
      </c>
      <c r="CA82" t="s">
        <v>286</v>
      </c>
      <c r="CC82" t="s">
        <v>121</v>
      </c>
      <c r="CD82">
        <v>4302</v>
      </c>
      <c r="CE82" t="s">
        <v>87</v>
      </c>
      <c r="CF82" s="3">
        <v>45177</v>
      </c>
      <c r="CI82">
        <v>1</v>
      </c>
      <c r="CJ82">
        <v>2</v>
      </c>
      <c r="CK82">
        <v>31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"009943616504"</f>
        <v>009943616504</v>
      </c>
      <c r="F83" s="3">
        <v>45174</v>
      </c>
      <c r="G83">
        <v>202406</v>
      </c>
      <c r="H83" t="s">
        <v>75</v>
      </c>
      <c r="I83" t="s">
        <v>76</v>
      </c>
      <c r="J83" t="s">
        <v>103</v>
      </c>
      <c r="K83" t="s">
        <v>78</v>
      </c>
      <c r="L83" t="s">
        <v>287</v>
      </c>
      <c r="M83" t="s">
        <v>288</v>
      </c>
      <c r="N83" t="s">
        <v>289</v>
      </c>
      <c r="O83" t="s">
        <v>104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46.05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2.2000000000000002</v>
      </c>
      <c r="BK83">
        <v>3</v>
      </c>
      <c r="BL83">
        <v>135.47</v>
      </c>
      <c r="BM83">
        <v>20.32</v>
      </c>
      <c r="BN83">
        <v>155.79</v>
      </c>
      <c r="BO83">
        <v>155.79</v>
      </c>
      <c r="BQ83" t="s">
        <v>81</v>
      </c>
      <c r="BR83" t="s">
        <v>106</v>
      </c>
      <c r="BS83" s="3">
        <v>45175</v>
      </c>
      <c r="BT83" s="4">
        <v>0.62638888888888888</v>
      </c>
      <c r="BU83" t="s">
        <v>290</v>
      </c>
      <c r="BV83" t="s">
        <v>84</v>
      </c>
      <c r="BY83">
        <v>11026.08</v>
      </c>
      <c r="BZ83" t="s">
        <v>291</v>
      </c>
      <c r="CA83" t="s">
        <v>292</v>
      </c>
      <c r="CC83" t="s">
        <v>288</v>
      </c>
      <c r="CD83">
        <v>1190</v>
      </c>
      <c r="CE83" t="s">
        <v>87</v>
      </c>
      <c r="CF83" s="3">
        <v>45175</v>
      </c>
      <c r="CI83">
        <v>1</v>
      </c>
      <c r="CJ83">
        <v>1</v>
      </c>
      <c r="CK83">
        <v>33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"009943616513"</f>
        <v>009943616513</v>
      </c>
      <c r="F84" s="3">
        <v>45174</v>
      </c>
      <c r="G84">
        <v>202406</v>
      </c>
      <c r="H84" t="s">
        <v>75</v>
      </c>
      <c r="I84" t="s">
        <v>76</v>
      </c>
      <c r="J84" t="s">
        <v>103</v>
      </c>
      <c r="K84" t="s">
        <v>78</v>
      </c>
      <c r="L84" t="s">
        <v>90</v>
      </c>
      <c r="M84" t="s">
        <v>91</v>
      </c>
      <c r="N84" t="s">
        <v>293</v>
      </c>
      <c r="O84" t="s">
        <v>104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44.57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0.6</v>
      </c>
      <c r="BJ84">
        <v>1.2</v>
      </c>
      <c r="BK84">
        <v>2</v>
      </c>
      <c r="BL84">
        <v>131.11000000000001</v>
      </c>
      <c r="BM84">
        <v>19.670000000000002</v>
      </c>
      <c r="BN84">
        <v>150.78</v>
      </c>
      <c r="BO84">
        <v>150.78</v>
      </c>
      <c r="BQ84" t="s">
        <v>81</v>
      </c>
      <c r="BR84" t="s">
        <v>106</v>
      </c>
      <c r="BS84" s="3">
        <v>45175</v>
      </c>
      <c r="BT84" s="4">
        <v>0.45902777777777781</v>
      </c>
      <c r="BU84" t="s">
        <v>294</v>
      </c>
      <c r="BV84" t="s">
        <v>84</v>
      </c>
      <c r="BY84">
        <v>5778.4</v>
      </c>
      <c r="BZ84" t="s">
        <v>102</v>
      </c>
      <c r="CA84" t="s">
        <v>276</v>
      </c>
      <c r="CC84" t="s">
        <v>91</v>
      </c>
      <c r="CD84">
        <v>8000</v>
      </c>
      <c r="CE84" t="s">
        <v>87</v>
      </c>
      <c r="CF84" s="3">
        <v>45176</v>
      </c>
      <c r="CI84">
        <v>1</v>
      </c>
      <c r="CJ84">
        <v>1</v>
      </c>
      <c r="CK84">
        <v>31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"009943616517"</f>
        <v>009943616517</v>
      </c>
      <c r="F85" s="3">
        <v>45174</v>
      </c>
      <c r="G85">
        <v>202406</v>
      </c>
      <c r="H85" t="s">
        <v>75</v>
      </c>
      <c r="I85" t="s">
        <v>76</v>
      </c>
      <c r="J85" t="s">
        <v>103</v>
      </c>
      <c r="K85" t="s">
        <v>78</v>
      </c>
      <c r="L85" t="s">
        <v>295</v>
      </c>
      <c r="M85" t="s">
        <v>296</v>
      </c>
      <c r="N85" t="s">
        <v>297</v>
      </c>
      <c r="O85" t="s">
        <v>104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55.71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2.8</v>
      </c>
      <c r="BJ85">
        <v>4.5</v>
      </c>
      <c r="BK85">
        <v>5</v>
      </c>
      <c r="BL85">
        <v>163.88</v>
      </c>
      <c r="BM85">
        <v>24.58</v>
      </c>
      <c r="BN85">
        <v>188.46</v>
      </c>
      <c r="BO85">
        <v>188.46</v>
      </c>
      <c r="BQ85" t="s">
        <v>81</v>
      </c>
      <c r="BR85" t="s">
        <v>106</v>
      </c>
      <c r="BS85" s="3">
        <v>45175</v>
      </c>
      <c r="BT85" s="4">
        <v>0.43402777777777773</v>
      </c>
      <c r="BU85" t="s">
        <v>298</v>
      </c>
      <c r="BV85" t="s">
        <v>84</v>
      </c>
      <c r="BY85">
        <v>22416.03</v>
      </c>
      <c r="BZ85" t="s">
        <v>102</v>
      </c>
      <c r="CA85" t="s">
        <v>207</v>
      </c>
      <c r="CC85" t="s">
        <v>296</v>
      </c>
      <c r="CD85">
        <v>4126</v>
      </c>
      <c r="CE85" t="s">
        <v>87</v>
      </c>
      <c r="CF85" s="3">
        <v>45176</v>
      </c>
      <c r="CI85">
        <v>1</v>
      </c>
      <c r="CJ85">
        <v>1</v>
      </c>
      <c r="CK85">
        <v>31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"009941520388"</f>
        <v>009941520388</v>
      </c>
      <c r="F86" s="3">
        <v>45177</v>
      </c>
      <c r="G86">
        <v>202406</v>
      </c>
      <c r="H86" t="s">
        <v>108</v>
      </c>
      <c r="I86" t="s">
        <v>109</v>
      </c>
      <c r="J86" t="s">
        <v>79</v>
      </c>
      <c r="K86" t="s">
        <v>78</v>
      </c>
      <c r="L86" t="s">
        <v>75</v>
      </c>
      <c r="M86" t="s">
        <v>76</v>
      </c>
      <c r="N86" t="s">
        <v>299</v>
      </c>
      <c r="O86" t="s">
        <v>80</v>
      </c>
      <c r="P86" t="str">
        <f>"PATSY                         "</f>
        <v xml:space="preserve">PATSY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29.07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75.22</v>
      </c>
      <c r="BM86">
        <v>11.28</v>
      </c>
      <c r="BN86">
        <v>86.5</v>
      </c>
      <c r="BO86">
        <v>86.5</v>
      </c>
      <c r="BQ86" t="s">
        <v>300</v>
      </c>
      <c r="BR86" t="s">
        <v>301</v>
      </c>
      <c r="BS86" s="3">
        <v>45180</v>
      </c>
      <c r="BT86" s="4">
        <v>0.27708333333333335</v>
      </c>
      <c r="BU86" t="s">
        <v>83</v>
      </c>
      <c r="BV86" t="s">
        <v>84</v>
      </c>
      <c r="BY86">
        <v>1200</v>
      </c>
      <c r="BZ86" t="s">
        <v>133</v>
      </c>
      <c r="CA86" t="s">
        <v>86</v>
      </c>
      <c r="CC86" t="s">
        <v>76</v>
      </c>
      <c r="CD86">
        <v>2013</v>
      </c>
      <c r="CE86" t="s">
        <v>87</v>
      </c>
      <c r="CF86" s="3">
        <v>45180</v>
      </c>
      <c r="CI86">
        <v>1</v>
      </c>
      <c r="CJ86">
        <v>1</v>
      </c>
      <c r="CK86">
        <v>21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"009943616493"</f>
        <v>009943616493</v>
      </c>
      <c r="F87" s="3">
        <v>45180</v>
      </c>
      <c r="G87">
        <v>202406</v>
      </c>
      <c r="H87" t="s">
        <v>75</v>
      </c>
      <c r="I87" t="s">
        <v>76</v>
      </c>
      <c r="J87" t="s">
        <v>103</v>
      </c>
      <c r="K87" t="s">
        <v>78</v>
      </c>
      <c r="L87" t="s">
        <v>302</v>
      </c>
      <c r="M87" t="s">
        <v>303</v>
      </c>
      <c r="N87" t="s">
        <v>304</v>
      </c>
      <c r="O87" t="s">
        <v>104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22.72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0.6</v>
      </c>
      <c r="BJ87">
        <v>1.1000000000000001</v>
      </c>
      <c r="BK87">
        <v>2</v>
      </c>
      <c r="BL87">
        <v>58.78</v>
      </c>
      <c r="BM87">
        <v>8.82</v>
      </c>
      <c r="BN87">
        <v>67.599999999999994</v>
      </c>
      <c r="BO87">
        <v>67.599999999999994</v>
      </c>
      <c r="BQ87" t="s">
        <v>305</v>
      </c>
      <c r="BR87" t="s">
        <v>106</v>
      </c>
      <c r="BS87" s="3">
        <v>45181</v>
      </c>
      <c r="BT87" s="4">
        <v>0.52777777777777779</v>
      </c>
      <c r="BU87" t="s">
        <v>306</v>
      </c>
      <c r="BV87" t="s">
        <v>84</v>
      </c>
      <c r="BY87">
        <v>5654.4</v>
      </c>
      <c r="BZ87" t="s">
        <v>102</v>
      </c>
      <c r="CA87" t="s">
        <v>307</v>
      </c>
      <c r="CC87" t="s">
        <v>303</v>
      </c>
      <c r="CD87">
        <v>1619</v>
      </c>
      <c r="CE87" t="s">
        <v>87</v>
      </c>
      <c r="CF87" s="3">
        <v>45181</v>
      </c>
      <c r="CI87">
        <v>1</v>
      </c>
      <c r="CJ87">
        <v>1</v>
      </c>
      <c r="CK87">
        <v>32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"009943056430"</f>
        <v>009943056430</v>
      </c>
      <c r="F88" s="3">
        <v>45181</v>
      </c>
      <c r="G88">
        <v>202406</v>
      </c>
      <c r="H88" t="s">
        <v>137</v>
      </c>
      <c r="I88" t="s">
        <v>138</v>
      </c>
      <c r="J88" t="s">
        <v>139</v>
      </c>
      <c r="K88" t="s">
        <v>78</v>
      </c>
      <c r="L88" t="s">
        <v>75</v>
      </c>
      <c r="M88" t="s">
        <v>76</v>
      </c>
      <c r="N88" t="s">
        <v>79</v>
      </c>
      <c r="O88" t="s">
        <v>80</v>
      </c>
      <c r="P88" t="str">
        <f>"..                            "</f>
        <v xml:space="preserve">..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22.71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58.76</v>
      </c>
      <c r="BM88">
        <v>8.81</v>
      </c>
      <c r="BN88">
        <v>67.569999999999993</v>
      </c>
      <c r="BO88">
        <v>67.569999999999993</v>
      </c>
      <c r="BQ88" t="s">
        <v>135</v>
      </c>
      <c r="BR88" t="s">
        <v>82</v>
      </c>
      <c r="BS88" s="3">
        <v>45182</v>
      </c>
      <c r="BT88" s="4">
        <v>0.29444444444444445</v>
      </c>
      <c r="BU88" t="s">
        <v>83</v>
      </c>
      <c r="BV88" t="s">
        <v>84</v>
      </c>
      <c r="BY88">
        <v>1200</v>
      </c>
      <c r="BZ88" t="s">
        <v>133</v>
      </c>
      <c r="CA88" t="s">
        <v>86</v>
      </c>
      <c r="CC88" t="s">
        <v>76</v>
      </c>
      <c r="CD88">
        <v>2013</v>
      </c>
      <c r="CE88" t="s">
        <v>87</v>
      </c>
      <c r="CF88" s="3">
        <v>45182</v>
      </c>
      <c r="CI88">
        <v>1</v>
      </c>
      <c r="CJ88">
        <v>1</v>
      </c>
      <c r="CK88">
        <v>22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"009943616491"</f>
        <v>009943616491</v>
      </c>
      <c r="F89" s="3">
        <v>45181</v>
      </c>
      <c r="G89">
        <v>202406</v>
      </c>
      <c r="H89" t="s">
        <v>75</v>
      </c>
      <c r="I89" t="s">
        <v>76</v>
      </c>
      <c r="J89" t="s">
        <v>103</v>
      </c>
      <c r="K89" t="s">
        <v>78</v>
      </c>
      <c r="L89" t="s">
        <v>308</v>
      </c>
      <c r="M89" t="s">
        <v>309</v>
      </c>
      <c r="N89" t="s">
        <v>310</v>
      </c>
      <c r="O89" t="s">
        <v>104</v>
      </c>
      <c r="P89" t="str">
        <f>"N A                           "</f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71.099999999999994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15.9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4.5</v>
      </c>
      <c r="BK89">
        <v>5</v>
      </c>
      <c r="BL89">
        <v>199.86</v>
      </c>
      <c r="BM89">
        <v>29.98</v>
      </c>
      <c r="BN89">
        <v>229.84</v>
      </c>
      <c r="BO89">
        <v>229.84</v>
      </c>
      <c r="BQ89" t="s">
        <v>81</v>
      </c>
      <c r="BR89" t="s">
        <v>106</v>
      </c>
      <c r="BS89" s="3">
        <v>45182</v>
      </c>
      <c r="BT89" s="4">
        <v>0.40972222222222227</v>
      </c>
      <c r="BU89" t="s">
        <v>311</v>
      </c>
      <c r="BV89" t="s">
        <v>84</v>
      </c>
      <c r="BY89">
        <v>22450.68</v>
      </c>
      <c r="BZ89" t="s">
        <v>217</v>
      </c>
      <c r="CA89" t="s">
        <v>312</v>
      </c>
      <c r="CC89" t="s">
        <v>309</v>
      </c>
      <c r="CD89">
        <v>190</v>
      </c>
      <c r="CE89" t="s">
        <v>87</v>
      </c>
      <c r="CF89" s="3">
        <v>45182</v>
      </c>
      <c r="CI89">
        <v>1</v>
      </c>
      <c r="CJ89">
        <v>1</v>
      </c>
      <c r="CK89">
        <v>33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"009944027556"</f>
        <v>009944027556</v>
      </c>
      <c r="F90" s="3">
        <v>45181</v>
      </c>
      <c r="G90">
        <v>202406</v>
      </c>
      <c r="H90" t="s">
        <v>140</v>
      </c>
      <c r="I90" t="s">
        <v>141</v>
      </c>
      <c r="J90" t="s">
        <v>142</v>
      </c>
      <c r="K90" t="s">
        <v>78</v>
      </c>
      <c r="L90" t="s">
        <v>90</v>
      </c>
      <c r="M90" t="s">
        <v>91</v>
      </c>
      <c r="N90" t="s">
        <v>79</v>
      </c>
      <c r="O90" t="s">
        <v>93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56.23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151.05000000000001</v>
      </c>
      <c r="BM90">
        <v>22.66</v>
      </c>
      <c r="BN90">
        <v>173.71</v>
      </c>
      <c r="BO90">
        <v>173.71</v>
      </c>
      <c r="BS90" s="3">
        <v>45183</v>
      </c>
      <c r="BT90" s="4">
        <v>0.44236111111111115</v>
      </c>
      <c r="BU90" t="s">
        <v>313</v>
      </c>
      <c r="BV90" t="s">
        <v>84</v>
      </c>
      <c r="BY90">
        <v>1200</v>
      </c>
      <c r="BZ90" t="s">
        <v>102</v>
      </c>
      <c r="CA90" t="s">
        <v>314</v>
      </c>
      <c r="CC90" t="s">
        <v>91</v>
      </c>
      <c r="CD90">
        <v>7405</v>
      </c>
      <c r="CE90" t="s">
        <v>87</v>
      </c>
      <c r="CI90">
        <v>3</v>
      </c>
      <c r="CJ90">
        <v>2</v>
      </c>
      <c r="CK90">
        <v>41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"009941869290"</f>
        <v>009941869290</v>
      </c>
      <c r="F91" s="3">
        <v>45181</v>
      </c>
      <c r="G91">
        <v>202406</v>
      </c>
      <c r="H91" t="s">
        <v>108</v>
      </c>
      <c r="I91" t="s">
        <v>109</v>
      </c>
      <c r="J91" t="s">
        <v>315</v>
      </c>
      <c r="K91" t="s">
        <v>78</v>
      </c>
      <c r="L91" t="s">
        <v>75</v>
      </c>
      <c r="M91" t="s">
        <v>76</v>
      </c>
      <c r="N91" t="s">
        <v>79</v>
      </c>
      <c r="O91" t="s">
        <v>93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56.23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151.05000000000001</v>
      </c>
      <c r="BM91">
        <v>22.66</v>
      </c>
      <c r="BN91">
        <v>173.71</v>
      </c>
      <c r="BO91">
        <v>173.71</v>
      </c>
      <c r="BS91" s="3">
        <v>45182</v>
      </c>
      <c r="BT91" s="4">
        <v>0.29444444444444445</v>
      </c>
      <c r="BU91" t="s">
        <v>83</v>
      </c>
      <c r="BV91" t="s">
        <v>84</v>
      </c>
      <c r="BY91">
        <v>1200</v>
      </c>
      <c r="BZ91" t="s">
        <v>102</v>
      </c>
      <c r="CA91" t="s">
        <v>86</v>
      </c>
      <c r="CC91" t="s">
        <v>76</v>
      </c>
      <c r="CD91">
        <v>2190</v>
      </c>
      <c r="CE91" t="s">
        <v>87</v>
      </c>
      <c r="CF91" s="3">
        <v>45182</v>
      </c>
      <c r="CI91">
        <v>1</v>
      </c>
      <c r="CJ91">
        <v>1</v>
      </c>
      <c r="CK91">
        <v>41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"009943654864"</f>
        <v>009943654864</v>
      </c>
      <c r="F92" s="3">
        <v>45181</v>
      </c>
      <c r="G92">
        <v>202406</v>
      </c>
      <c r="H92" t="s">
        <v>125</v>
      </c>
      <c r="I92" t="s">
        <v>126</v>
      </c>
      <c r="J92" t="s">
        <v>77</v>
      </c>
      <c r="K92" t="s">
        <v>78</v>
      </c>
      <c r="L92" t="s">
        <v>75</v>
      </c>
      <c r="M92" t="s">
        <v>76</v>
      </c>
      <c r="N92" t="s">
        <v>79</v>
      </c>
      <c r="O92" t="s">
        <v>93</v>
      </c>
      <c r="P92" t="str">
        <f>"MANAGER                       "</f>
        <v xml:space="preserve">MANAGER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56.23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151.05000000000001</v>
      </c>
      <c r="BM92">
        <v>22.66</v>
      </c>
      <c r="BN92">
        <v>173.71</v>
      </c>
      <c r="BO92">
        <v>173.71</v>
      </c>
      <c r="BR92" t="s">
        <v>82</v>
      </c>
      <c r="BS92" s="3">
        <v>45182</v>
      </c>
      <c r="BT92" s="4">
        <v>0.29444444444444445</v>
      </c>
      <c r="BU92" t="s">
        <v>101</v>
      </c>
      <c r="BV92" t="s">
        <v>84</v>
      </c>
      <c r="BY92">
        <v>1200</v>
      </c>
      <c r="BZ92" t="s">
        <v>102</v>
      </c>
      <c r="CA92" t="s">
        <v>86</v>
      </c>
      <c r="CC92" t="s">
        <v>76</v>
      </c>
      <c r="CD92">
        <v>2013</v>
      </c>
      <c r="CE92" t="s">
        <v>87</v>
      </c>
      <c r="CF92" s="3">
        <v>45182</v>
      </c>
      <c r="CI92">
        <v>1</v>
      </c>
      <c r="CJ92">
        <v>1</v>
      </c>
      <c r="CK92">
        <v>41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"009942840072"</f>
        <v>009942840072</v>
      </c>
      <c r="F93" s="3">
        <v>45181</v>
      </c>
      <c r="G93">
        <v>202406</v>
      </c>
      <c r="H93" t="s">
        <v>151</v>
      </c>
      <c r="I93" t="s">
        <v>152</v>
      </c>
      <c r="J93" t="s">
        <v>153</v>
      </c>
      <c r="K93" t="s">
        <v>78</v>
      </c>
      <c r="L93" t="s">
        <v>75</v>
      </c>
      <c r="M93" t="s">
        <v>76</v>
      </c>
      <c r="N93" t="s">
        <v>79</v>
      </c>
      <c r="O93" t="s">
        <v>80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22.71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58.76</v>
      </c>
      <c r="BM93">
        <v>8.81</v>
      </c>
      <c r="BN93">
        <v>67.569999999999993</v>
      </c>
      <c r="BO93">
        <v>67.569999999999993</v>
      </c>
      <c r="BQ93" t="s">
        <v>143</v>
      </c>
      <c r="BR93" t="s">
        <v>154</v>
      </c>
      <c r="BS93" s="3">
        <v>45182</v>
      </c>
      <c r="BT93" s="4">
        <v>0.29444444444444445</v>
      </c>
      <c r="BU93" t="s">
        <v>83</v>
      </c>
      <c r="BV93" t="s">
        <v>84</v>
      </c>
      <c r="BY93">
        <v>1200</v>
      </c>
      <c r="BZ93" t="s">
        <v>133</v>
      </c>
      <c r="CA93" t="s">
        <v>86</v>
      </c>
      <c r="CC93" t="s">
        <v>76</v>
      </c>
      <c r="CD93">
        <v>2013</v>
      </c>
      <c r="CE93" t="s">
        <v>87</v>
      </c>
      <c r="CF93" s="3">
        <v>45182</v>
      </c>
      <c r="CI93">
        <v>1</v>
      </c>
      <c r="CJ93">
        <v>1</v>
      </c>
      <c r="CK93">
        <v>22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"009943616489"</f>
        <v>009943616489</v>
      </c>
      <c r="F94" s="3">
        <v>45181</v>
      </c>
      <c r="G94">
        <v>202406</v>
      </c>
      <c r="H94" t="s">
        <v>75</v>
      </c>
      <c r="I94" t="s">
        <v>76</v>
      </c>
      <c r="J94" t="s">
        <v>103</v>
      </c>
      <c r="K94" t="s">
        <v>78</v>
      </c>
      <c r="L94" t="s">
        <v>316</v>
      </c>
      <c r="M94" t="s">
        <v>317</v>
      </c>
      <c r="N94" t="s">
        <v>318</v>
      </c>
      <c r="O94" t="s">
        <v>104</v>
      </c>
      <c r="P94" t="str">
        <f>"N A                           "</f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54.52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1.2</v>
      </c>
      <c r="BK94">
        <v>2</v>
      </c>
      <c r="BL94">
        <v>141.06</v>
      </c>
      <c r="BM94">
        <v>21.16</v>
      </c>
      <c r="BN94">
        <v>162.22</v>
      </c>
      <c r="BO94">
        <v>162.22</v>
      </c>
      <c r="BQ94" t="s">
        <v>319</v>
      </c>
      <c r="BR94" t="s">
        <v>106</v>
      </c>
      <c r="BS94" s="3">
        <v>45182</v>
      </c>
      <c r="BT94" s="4">
        <v>0.63541666666666663</v>
      </c>
      <c r="BU94" t="s">
        <v>320</v>
      </c>
      <c r="BV94" t="s">
        <v>84</v>
      </c>
      <c r="BY94">
        <v>5803.2</v>
      </c>
      <c r="BZ94" t="s">
        <v>102</v>
      </c>
      <c r="CA94" t="s">
        <v>321</v>
      </c>
      <c r="CC94" t="s">
        <v>317</v>
      </c>
      <c r="CD94">
        <v>9301</v>
      </c>
      <c r="CE94" t="s">
        <v>87</v>
      </c>
      <c r="CF94" s="3">
        <v>45183</v>
      </c>
      <c r="CI94">
        <v>1</v>
      </c>
      <c r="CJ94">
        <v>1</v>
      </c>
      <c r="CK94">
        <v>31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"009943616492"</f>
        <v>009943616492</v>
      </c>
      <c r="F95" s="3">
        <v>45181</v>
      </c>
      <c r="G95">
        <v>202406</v>
      </c>
      <c r="H95" t="s">
        <v>75</v>
      </c>
      <c r="I95" t="s">
        <v>76</v>
      </c>
      <c r="J95" t="s">
        <v>103</v>
      </c>
      <c r="K95" t="s">
        <v>78</v>
      </c>
      <c r="L95" t="s">
        <v>322</v>
      </c>
      <c r="M95" t="s">
        <v>323</v>
      </c>
      <c r="N95" t="s">
        <v>324</v>
      </c>
      <c r="O95" t="s">
        <v>104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22.72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1.2</v>
      </c>
      <c r="BJ95">
        <v>1.1000000000000001</v>
      </c>
      <c r="BK95">
        <v>2</v>
      </c>
      <c r="BL95">
        <v>58.78</v>
      </c>
      <c r="BM95">
        <v>8.82</v>
      </c>
      <c r="BN95">
        <v>67.599999999999994</v>
      </c>
      <c r="BO95">
        <v>67.599999999999994</v>
      </c>
      <c r="BQ95" t="s">
        <v>325</v>
      </c>
      <c r="BR95" t="s">
        <v>106</v>
      </c>
      <c r="BS95" s="3">
        <v>45182</v>
      </c>
      <c r="BT95" s="4">
        <v>0.48402777777777778</v>
      </c>
      <c r="BU95" t="s">
        <v>326</v>
      </c>
      <c r="BV95" t="s">
        <v>84</v>
      </c>
      <c r="BY95">
        <v>5654.4</v>
      </c>
      <c r="BZ95" t="s">
        <v>102</v>
      </c>
      <c r="CA95" t="s">
        <v>307</v>
      </c>
      <c r="CC95" t="s">
        <v>323</v>
      </c>
      <c r="CD95">
        <v>1501</v>
      </c>
      <c r="CE95" t="s">
        <v>87</v>
      </c>
      <c r="CF95" s="3">
        <v>45182</v>
      </c>
      <c r="CI95">
        <v>1</v>
      </c>
      <c r="CJ95">
        <v>1</v>
      </c>
      <c r="CK95">
        <v>32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"009941520389"</f>
        <v>009941520389</v>
      </c>
      <c r="F96" s="3">
        <v>45181</v>
      </c>
      <c r="G96">
        <v>202406</v>
      </c>
      <c r="H96" t="s">
        <v>108</v>
      </c>
      <c r="I96" t="s">
        <v>109</v>
      </c>
      <c r="J96" t="s">
        <v>79</v>
      </c>
      <c r="K96" t="s">
        <v>78</v>
      </c>
      <c r="L96" t="s">
        <v>75</v>
      </c>
      <c r="M96" t="s">
        <v>76</v>
      </c>
      <c r="N96" t="s">
        <v>79</v>
      </c>
      <c r="O96" t="s">
        <v>93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56.23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3</v>
      </c>
      <c r="BI96">
        <v>8</v>
      </c>
      <c r="BJ96">
        <v>12.7</v>
      </c>
      <c r="BK96">
        <v>13</v>
      </c>
      <c r="BL96">
        <v>151.05000000000001</v>
      </c>
      <c r="BM96">
        <v>22.66</v>
      </c>
      <c r="BN96">
        <v>173.71</v>
      </c>
      <c r="BO96">
        <v>173.71</v>
      </c>
      <c r="BQ96" t="s">
        <v>212</v>
      </c>
      <c r="BR96" t="s">
        <v>213</v>
      </c>
      <c r="BS96" s="3">
        <v>45182</v>
      </c>
      <c r="BT96" s="4">
        <v>0.29444444444444445</v>
      </c>
      <c r="BU96" t="s">
        <v>83</v>
      </c>
      <c r="BV96" t="s">
        <v>84</v>
      </c>
      <c r="BY96">
        <v>63620</v>
      </c>
      <c r="BZ96" t="s">
        <v>102</v>
      </c>
      <c r="CA96" t="s">
        <v>86</v>
      </c>
      <c r="CC96" t="s">
        <v>76</v>
      </c>
      <c r="CD96">
        <v>2190</v>
      </c>
      <c r="CE96" t="s">
        <v>87</v>
      </c>
      <c r="CF96" s="3">
        <v>45182</v>
      </c>
      <c r="CI96">
        <v>1</v>
      </c>
      <c r="CJ96">
        <v>1</v>
      </c>
      <c r="CK96">
        <v>41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"009943896029"</f>
        <v>009943896029</v>
      </c>
      <c r="F97" s="3">
        <v>45181</v>
      </c>
      <c r="G97">
        <v>202406</v>
      </c>
      <c r="H97" t="s">
        <v>223</v>
      </c>
      <c r="I97" t="s">
        <v>224</v>
      </c>
      <c r="J97" t="s">
        <v>225</v>
      </c>
      <c r="K97" t="s">
        <v>78</v>
      </c>
      <c r="L97" t="s">
        <v>75</v>
      </c>
      <c r="M97" t="s">
        <v>76</v>
      </c>
      <c r="N97" t="s">
        <v>79</v>
      </c>
      <c r="O97" t="s">
        <v>93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62.1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166.24</v>
      </c>
      <c r="BM97">
        <v>24.94</v>
      </c>
      <c r="BN97">
        <v>191.18</v>
      </c>
      <c r="BO97">
        <v>191.18</v>
      </c>
      <c r="BQ97" t="s">
        <v>99</v>
      </c>
      <c r="BR97" t="s">
        <v>81</v>
      </c>
      <c r="BS97" s="3">
        <v>45182</v>
      </c>
      <c r="BT97" s="4">
        <v>0.29444444444444445</v>
      </c>
      <c r="BU97" t="s">
        <v>83</v>
      </c>
      <c r="BV97" t="s">
        <v>84</v>
      </c>
      <c r="BY97">
        <v>1200</v>
      </c>
      <c r="BZ97" t="s">
        <v>102</v>
      </c>
      <c r="CA97" t="s">
        <v>86</v>
      </c>
      <c r="CC97" t="s">
        <v>76</v>
      </c>
      <c r="CD97">
        <v>2013</v>
      </c>
      <c r="CE97" t="s">
        <v>87</v>
      </c>
      <c r="CF97" s="3">
        <v>45182</v>
      </c>
      <c r="CI97">
        <v>1</v>
      </c>
      <c r="CJ97">
        <v>1</v>
      </c>
      <c r="CK97">
        <v>44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"009942631136"</f>
        <v>009942631136</v>
      </c>
      <c r="F98" s="3">
        <v>45181</v>
      </c>
      <c r="G98">
        <v>202406</v>
      </c>
      <c r="H98" t="s">
        <v>108</v>
      </c>
      <c r="I98" t="s">
        <v>109</v>
      </c>
      <c r="J98" t="s">
        <v>77</v>
      </c>
      <c r="K98" t="s">
        <v>78</v>
      </c>
      <c r="L98" t="s">
        <v>75</v>
      </c>
      <c r="M98" t="s">
        <v>76</v>
      </c>
      <c r="N98" t="s">
        <v>79</v>
      </c>
      <c r="O98" t="s">
        <v>80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29.07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75.22</v>
      </c>
      <c r="BM98">
        <v>11.28</v>
      </c>
      <c r="BN98">
        <v>86.5</v>
      </c>
      <c r="BO98">
        <v>86.5</v>
      </c>
      <c r="BR98" t="s">
        <v>327</v>
      </c>
      <c r="BS98" s="3">
        <v>45182</v>
      </c>
      <c r="BT98" s="4">
        <v>0.29444444444444445</v>
      </c>
      <c r="BU98" t="s">
        <v>83</v>
      </c>
      <c r="BV98" t="s">
        <v>84</v>
      </c>
      <c r="BY98">
        <v>1200</v>
      </c>
      <c r="BZ98" t="s">
        <v>133</v>
      </c>
      <c r="CA98" t="s">
        <v>86</v>
      </c>
      <c r="CC98" t="s">
        <v>76</v>
      </c>
      <c r="CD98">
        <v>2190</v>
      </c>
      <c r="CE98" t="s">
        <v>87</v>
      </c>
      <c r="CF98" s="3">
        <v>45182</v>
      </c>
      <c r="CI98">
        <v>1</v>
      </c>
      <c r="CJ98">
        <v>1</v>
      </c>
      <c r="CK98">
        <v>21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"009943945145"</f>
        <v>009943945145</v>
      </c>
      <c r="F99" s="3">
        <v>45181</v>
      </c>
      <c r="G99">
        <v>202406</v>
      </c>
      <c r="H99" t="s">
        <v>75</v>
      </c>
      <c r="I99" t="s">
        <v>76</v>
      </c>
      <c r="J99" t="s">
        <v>77</v>
      </c>
      <c r="K99" t="s">
        <v>78</v>
      </c>
      <c r="L99" t="s">
        <v>75</v>
      </c>
      <c r="M99" t="s">
        <v>76</v>
      </c>
      <c r="N99" t="s">
        <v>79</v>
      </c>
      <c r="O99" t="s">
        <v>80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22.71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58.76</v>
      </c>
      <c r="BM99">
        <v>8.81</v>
      </c>
      <c r="BN99">
        <v>67.569999999999993</v>
      </c>
      <c r="BO99">
        <v>67.569999999999993</v>
      </c>
      <c r="BQ99" t="s">
        <v>81</v>
      </c>
      <c r="BR99" t="s">
        <v>82</v>
      </c>
      <c r="BS99" s="3">
        <v>45182</v>
      </c>
      <c r="BT99" s="4">
        <v>0.29444444444444445</v>
      </c>
      <c r="BU99" t="s">
        <v>83</v>
      </c>
      <c r="BV99" t="s">
        <v>84</v>
      </c>
      <c r="BY99">
        <v>1200</v>
      </c>
      <c r="BZ99" t="s">
        <v>133</v>
      </c>
      <c r="CA99" t="s">
        <v>86</v>
      </c>
      <c r="CC99" t="s">
        <v>76</v>
      </c>
      <c r="CD99">
        <v>2013</v>
      </c>
      <c r="CE99" t="s">
        <v>87</v>
      </c>
      <c r="CF99" s="3">
        <v>45182</v>
      </c>
      <c r="CI99">
        <v>1</v>
      </c>
      <c r="CJ99">
        <v>1</v>
      </c>
      <c r="CK99">
        <v>22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"009943759897"</f>
        <v>009943759897</v>
      </c>
      <c r="F100" s="3">
        <v>45181</v>
      </c>
      <c r="G100">
        <v>202406</v>
      </c>
      <c r="H100" t="s">
        <v>75</v>
      </c>
      <c r="I100" t="s">
        <v>76</v>
      </c>
      <c r="J100" t="s">
        <v>328</v>
      </c>
      <c r="K100" t="s">
        <v>78</v>
      </c>
      <c r="L100" t="s">
        <v>75</v>
      </c>
      <c r="M100" t="s">
        <v>76</v>
      </c>
      <c r="N100" t="s">
        <v>79</v>
      </c>
      <c r="O100" t="s">
        <v>80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22.71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58.76</v>
      </c>
      <c r="BM100">
        <v>8.81</v>
      </c>
      <c r="BN100">
        <v>67.569999999999993</v>
      </c>
      <c r="BO100">
        <v>67.569999999999993</v>
      </c>
      <c r="BQ100" t="s">
        <v>81</v>
      </c>
      <c r="BR100" t="s">
        <v>82</v>
      </c>
      <c r="BS100" s="3">
        <v>45182</v>
      </c>
      <c r="BT100" s="4">
        <v>0.29444444444444445</v>
      </c>
      <c r="BU100" t="s">
        <v>83</v>
      </c>
      <c r="BV100" t="s">
        <v>84</v>
      </c>
      <c r="BY100">
        <v>1200</v>
      </c>
      <c r="BZ100" t="s">
        <v>133</v>
      </c>
      <c r="CA100" t="s">
        <v>86</v>
      </c>
      <c r="CC100" t="s">
        <v>76</v>
      </c>
      <c r="CD100">
        <v>2000</v>
      </c>
      <c r="CE100" t="s">
        <v>87</v>
      </c>
      <c r="CF100" s="3">
        <v>45182</v>
      </c>
      <c r="CI100">
        <v>1</v>
      </c>
      <c r="CJ100">
        <v>1</v>
      </c>
      <c r="CK100">
        <v>22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"009943616494"</f>
        <v>009943616494</v>
      </c>
      <c r="F101" s="3">
        <v>45180</v>
      </c>
      <c r="G101">
        <v>202406</v>
      </c>
      <c r="H101" t="s">
        <v>75</v>
      </c>
      <c r="I101" t="s">
        <v>76</v>
      </c>
      <c r="J101" t="s">
        <v>103</v>
      </c>
      <c r="K101" t="s">
        <v>78</v>
      </c>
      <c r="L101" t="s">
        <v>148</v>
      </c>
      <c r="M101" t="s">
        <v>149</v>
      </c>
      <c r="N101" t="s">
        <v>329</v>
      </c>
      <c r="O101" t="s">
        <v>104</v>
      </c>
      <c r="P101" t="str">
        <f>"...                           "</f>
        <v xml:space="preserve">...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68.150000000000006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2.9</v>
      </c>
      <c r="BJ101">
        <v>4.3</v>
      </c>
      <c r="BK101">
        <v>5</v>
      </c>
      <c r="BL101">
        <v>176.32</v>
      </c>
      <c r="BM101">
        <v>26.45</v>
      </c>
      <c r="BN101">
        <v>202.77</v>
      </c>
      <c r="BO101">
        <v>202.77</v>
      </c>
      <c r="BQ101" t="s">
        <v>81</v>
      </c>
      <c r="BR101" t="s">
        <v>106</v>
      </c>
      <c r="BS101" s="3">
        <v>45181</v>
      </c>
      <c r="BT101" s="4">
        <v>0.4604166666666667</v>
      </c>
      <c r="BU101" t="s">
        <v>330</v>
      </c>
      <c r="BV101" t="s">
        <v>84</v>
      </c>
      <c r="BY101">
        <v>21649.95</v>
      </c>
      <c r="BZ101" t="s">
        <v>102</v>
      </c>
      <c r="CA101" t="s">
        <v>331</v>
      </c>
      <c r="CC101" t="s">
        <v>149</v>
      </c>
      <c r="CD101">
        <v>14</v>
      </c>
      <c r="CE101" t="s">
        <v>87</v>
      </c>
      <c r="CF101" s="3">
        <v>45181</v>
      </c>
      <c r="CI101">
        <v>1</v>
      </c>
      <c r="CJ101">
        <v>1</v>
      </c>
      <c r="CK101">
        <v>31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"009943616495"</f>
        <v>009943616495</v>
      </c>
      <c r="F102" s="3">
        <v>45180</v>
      </c>
      <c r="G102">
        <v>202406</v>
      </c>
      <c r="H102" t="s">
        <v>75</v>
      </c>
      <c r="I102" t="s">
        <v>76</v>
      </c>
      <c r="J102" t="s">
        <v>103</v>
      </c>
      <c r="K102" t="s">
        <v>78</v>
      </c>
      <c r="L102" t="s">
        <v>75</v>
      </c>
      <c r="M102" t="s">
        <v>76</v>
      </c>
      <c r="N102" t="s">
        <v>332</v>
      </c>
      <c r="O102" t="s">
        <v>104</v>
      </c>
      <c r="P102" t="str">
        <f>"...                           "</f>
        <v xml:space="preserve">...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22.72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2.2000000000000002</v>
      </c>
      <c r="BJ102">
        <v>4.3</v>
      </c>
      <c r="BK102">
        <v>5</v>
      </c>
      <c r="BL102">
        <v>58.78</v>
      </c>
      <c r="BM102">
        <v>8.82</v>
      </c>
      <c r="BN102">
        <v>67.599999999999994</v>
      </c>
      <c r="BO102">
        <v>67.599999999999994</v>
      </c>
      <c r="BQ102" t="s">
        <v>81</v>
      </c>
      <c r="BR102" t="s">
        <v>106</v>
      </c>
      <c r="BS102" s="3">
        <v>45182</v>
      </c>
      <c r="BT102" s="4">
        <v>0.56874999999999998</v>
      </c>
      <c r="BU102" t="s">
        <v>333</v>
      </c>
      <c r="BV102" t="s">
        <v>88</v>
      </c>
      <c r="BW102" t="s">
        <v>334</v>
      </c>
      <c r="BX102" t="s">
        <v>335</v>
      </c>
      <c r="BY102">
        <v>21605.759999999998</v>
      </c>
      <c r="BZ102" t="s">
        <v>102</v>
      </c>
      <c r="CA102" t="s">
        <v>336</v>
      </c>
      <c r="CC102" t="s">
        <v>76</v>
      </c>
      <c r="CD102">
        <v>2000</v>
      </c>
      <c r="CE102" t="s">
        <v>87</v>
      </c>
      <c r="CF102" s="3">
        <v>45182</v>
      </c>
      <c r="CI102">
        <v>1</v>
      </c>
      <c r="CJ102">
        <v>2</v>
      </c>
      <c r="CK102">
        <v>32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"009942844525"</f>
        <v>009942844525</v>
      </c>
      <c r="F103" s="3">
        <v>45181</v>
      </c>
      <c r="G103">
        <v>202406</v>
      </c>
      <c r="H103" t="s">
        <v>278</v>
      </c>
      <c r="I103" t="s">
        <v>279</v>
      </c>
      <c r="J103" t="s">
        <v>134</v>
      </c>
      <c r="K103" t="s">
        <v>78</v>
      </c>
      <c r="L103" t="s">
        <v>75</v>
      </c>
      <c r="M103" t="s">
        <v>76</v>
      </c>
      <c r="N103" t="s">
        <v>79</v>
      </c>
      <c r="O103" t="s">
        <v>93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43.39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117.83</v>
      </c>
      <c r="BM103">
        <v>17.670000000000002</v>
      </c>
      <c r="BN103">
        <v>135.5</v>
      </c>
      <c r="BO103">
        <v>135.5</v>
      </c>
      <c r="BQ103" t="s">
        <v>135</v>
      </c>
      <c r="BR103" t="s">
        <v>136</v>
      </c>
      <c r="BS103" s="3">
        <v>45182</v>
      </c>
      <c r="BT103" s="4">
        <v>0.29652777777777778</v>
      </c>
      <c r="BU103" t="s">
        <v>101</v>
      </c>
      <c r="BV103" t="s">
        <v>84</v>
      </c>
      <c r="BY103">
        <v>1200</v>
      </c>
      <c r="BZ103" t="s">
        <v>102</v>
      </c>
      <c r="CA103" t="s">
        <v>86</v>
      </c>
      <c r="CC103" t="s">
        <v>76</v>
      </c>
      <c r="CD103">
        <v>2013</v>
      </c>
      <c r="CE103" t="s">
        <v>87</v>
      </c>
      <c r="CF103" s="3">
        <v>45182</v>
      </c>
      <c r="CI103">
        <v>1</v>
      </c>
      <c r="CJ103">
        <v>1</v>
      </c>
      <c r="CK103">
        <v>42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"009943616488"</f>
        <v>009943616488</v>
      </c>
      <c r="F104" s="3">
        <v>45182</v>
      </c>
      <c r="G104">
        <v>202406</v>
      </c>
      <c r="H104" t="s">
        <v>75</v>
      </c>
      <c r="I104" t="s">
        <v>76</v>
      </c>
      <c r="J104" t="s">
        <v>103</v>
      </c>
      <c r="K104" t="s">
        <v>78</v>
      </c>
      <c r="L104" t="s">
        <v>75</v>
      </c>
      <c r="M104" t="s">
        <v>76</v>
      </c>
      <c r="N104" t="s">
        <v>337</v>
      </c>
      <c r="O104" t="s">
        <v>104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22.72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1.4</v>
      </c>
      <c r="BJ104">
        <v>4.4000000000000004</v>
      </c>
      <c r="BK104">
        <v>5</v>
      </c>
      <c r="BL104">
        <v>58.78</v>
      </c>
      <c r="BM104">
        <v>8.82</v>
      </c>
      <c r="BN104">
        <v>67.599999999999994</v>
      </c>
      <c r="BO104">
        <v>67.599999999999994</v>
      </c>
      <c r="BQ104" t="s">
        <v>338</v>
      </c>
      <c r="BR104" t="s">
        <v>106</v>
      </c>
      <c r="BS104" s="3">
        <v>45183</v>
      </c>
      <c r="BT104" s="4">
        <v>0.39166666666666666</v>
      </c>
      <c r="BU104" t="s">
        <v>339</v>
      </c>
      <c r="BV104" t="s">
        <v>84</v>
      </c>
      <c r="BY104">
        <v>22227.66</v>
      </c>
      <c r="BZ104" t="s">
        <v>102</v>
      </c>
      <c r="CA104" t="s">
        <v>340</v>
      </c>
      <c r="CC104" t="s">
        <v>76</v>
      </c>
      <c r="CD104">
        <v>2021</v>
      </c>
      <c r="CE104" t="s">
        <v>87</v>
      </c>
      <c r="CF104" s="3">
        <v>45184</v>
      </c>
      <c r="CI104">
        <v>1</v>
      </c>
      <c r="CJ104">
        <v>1</v>
      </c>
      <c r="CK104">
        <v>32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"009943616435"</f>
        <v>009943616435</v>
      </c>
      <c r="F105" s="3">
        <v>45182</v>
      </c>
      <c r="G105">
        <v>202406</v>
      </c>
      <c r="H105" t="s">
        <v>75</v>
      </c>
      <c r="I105" t="s">
        <v>76</v>
      </c>
      <c r="J105" t="s">
        <v>103</v>
      </c>
      <c r="K105" t="s">
        <v>78</v>
      </c>
      <c r="L105" t="s">
        <v>108</v>
      </c>
      <c r="M105" t="s">
        <v>109</v>
      </c>
      <c r="N105" t="s">
        <v>79</v>
      </c>
      <c r="O105" t="s">
        <v>104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54.52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141.06</v>
      </c>
      <c r="BM105">
        <v>21.16</v>
      </c>
      <c r="BN105">
        <v>162.22</v>
      </c>
      <c r="BO105">
        <v>162.22</v>
      </c>
      <c r="BQ105" t="s">
        <v>341</v>
      </c>
      <c r="BR105" t="s">
        <v>106</v>
      </c>
      <c r="BS105" s="3">
        <v>45183</v>
      </c>
      <c r="BT105" s="4">
        <v>0.46388888888888885</v>
      </c>
      <c r="BU105" t="s">
        <v>342</v>
      </c>
      <c r="BV105" t="s">
        <v>84</v>
      </c>
      <c r="BY105">
        <v>1200</v>
      </c>
      <c r="BZ105" t="s">
        <v>102</v>
      </c>
      <c r="CA105" t="s">
        <v>113</v>
      </c>
      <c r="CC105" t="s">
        <v>109</v>
      </c>
      <c r="CD105">
        <v>3629</v>
      </c>
      <c r="CE105" t="s">
        <v>87</v>
      </c>
      <c r="CF105" s="3">
        <v>45187</v>
      </c>
      <c r="CI105">
        <v>1</v>
      </c>
      <c r="CJ105">
        <v>1</v>
      </c>
      <c r="CK105">
        <v>31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"009942116046"</f>
        <v>009942116046</v>
      </c>
      <c r="F106" s="3">
        <v>45182</v>
      </c>
      <c r="G106">
        <v>202406</v>
      </c>
      <c r="H106" t="s">
        <v>90</v>
      </c>
      <c r="I106" t="s">
        <v>91</v>
      </c>
      <c r="J106" t="s">
        <v>77</v>
      </c>
      <c r="K106" t="s">
        <v>78</v>
      </c>
      <c r="L106" t="s">
        <v>75</v>
      </c>
      <c r="M106" t="s">
        <v>76</v>
      </c>
      <c r="N106" t="s">
        <v>79</v>
      </c>
      <c r="O106" t="s">
        <v>80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29.07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1.4</v>
      </c>
      <c r="BK106">
        <v>1.5</v>
      </c>
      <c r="BL106">
        <v>75.22</v>
      </c>
      <c r="BM106">
        <v>11.28</v>
      </c>
      <c r="BN106">
        <v>86.5</v>
      </c>
      <c r="BO106">
        <v>86.5</v>
      </c>
      <c r="BR106" t="s">
        <v>181</v>
      </c>
      <c r="BS106" s="3">
        <v>45183</v>
      </c>
      <c r="BT106" s="4">
        <v>0.27986111111111112</v>
      </c>
      <c r="BU106" t="s">
        <v>234</v>
      </c>
      <c r="BV106" t="s">
        <v>84</v>
      </c>
      <c r="BY106">
        <v>7076.88</v>
      </c>
      <c r="BZ106" t="s">
        <v>133</v>
      </c>
      <c r="CA106" t="s">
        <v>86</v>
      </c>
      <c r="CC106" t="s">
        <v>76</v>
      </c>
      <c r="CD106">
        <v>2013</v>
      </c>
      <c r="CE106" t="s">
        <v>87</v>
      </c>
      <c r="CF106" s="3">
        <v>45184</v>
      </c>
      <c r="CI106">
        <v>1</v>
      </c>
      <c r="CJ106">
        <v>1</v>
      </c>
      <c r="CK106">
        <v>21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"009942377040"</f>
        <v>009942377040</v>
      </c>
      <c r="F107" s="3">
        <v>45182</v>
      </c>
      <c r="G107">
        <v>202406</v>
      </c>
      <c r="H107" t="s">
        <v>90</v>
      </c>
      <c r="I107" t="s">
        <v>91</v>
      </c>
      <c r="J107" t="s">
        <v>77</v>
      </c>
      <c r="K107" t="s">
        <v>78</v>
      </c>
      <c r="L107" t="s">
        <v>75</v>
      </c>
      <c r="M107" t="s">
        <v>76</v>
      </c>
      <c r="N107" t="s">
        <v>79</v>
      </c>
      <c r="O107" t="s">
        <v>93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56.23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0.6</v>
      </c>
      <c r="BJ107">
        <v>2.9</v>
      </c>
      <c r="BK107">
        <v>3</v>
      </c>
      <c r="BL107">
        <v>151.05000000000001</v>
      </c>
      <c r="BM107">
        <v>22.66</v>
      </c>
      <c r="BN107">
        <v>173.71</v>
      </c>
      <c r="BO107">
        <v>173.71</v>
      </c>
      <c r="BQ107" t="s">
        <v>99</v>
      </c>
      <c r="BR107" t="s">
        <v>343</v>
      </c>
      <c r="BS107" s="3">
        <v>45183</v>
      </c>
      <c r="BT107" s="4">
        <v>0.27986111111111112</v>
      </c>
      <c r="BU107" t="s">
        <v>234</v>
      </c>
      <c r="BV107" t="s">
        <v>84</v>
      </c>
      <c r="BY107">
        <v>14254.52</v>
      </c>
      <c r="BZ107" t="s">
        <v>102</v>
      </c>
      <c r="CA107" t="s">
        <v>86</v>
      </c>
      <c r="CC107" t="s">
        <v>76</v>
      </c>
      <c r="CD107">
        <v>2000</v>
      </c>
      <c r="CE107" t="s">
        <v>87</v>
      </c>
      <c r="CF107" s="3">
        <v>45184</v>
      </c>
      <c r="CI107">
        <v>3</v>
      </c>
      <c r="CJ107">
        <v>1</v>
      </c>
      <c r="CK107">
        <v>41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"009942953532"</f>
        <v>009942953532</v>
      </c>
      <c r="F108" s="3">
        <v>45182</v>
      </c>
      <c r="G108">
        <v>202406</v>
      </c>
      <c r="H108" t="s">
        <v>120</v>
      </c>
      <c r="I108" t="s">
        <v>121</v>
      </c>
      <c r="J108" t="s">
        <v>155</v>
      </c>
      <c r="K108" t="s">
        <v>78</v>
      </c>
      <c r="L108" t="s">
        <v>75</v>
      </c>
      <c r="M108" t="s">
        <v>76</v>
      </c>
      <c r="N108" t="s">
        <v>79</v>
      </c>
      <c r="O108" t="s">
        <v>93</v>
      </c>
      <c r="P108" t="str">
        <f>"AMANDA                        "</f>
        <v xml:space="preserve">AMANDA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56.23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151.05000000000001</v>
      </c>
      <c r="BM108">
        <v>22.66</v>
      </c>
      <c r="BN108">
        <v>173.71</v>
      </c>
      <c r="BO108">
        <v>173.71</v>
      </c>
      <c r="BQ108" t="s">
        <v>143</v>
      </c>
      <c r="BR108" t="s">
        <v>157</v>
      </c>
      <c r="BS108" s="3">
        <v>45183</v>
      </c>
      <c r="BT108" s="4">
        <v>0.27986111111111112</v>
      </c>
      <c r="BU108" t="s">
        <v>234</v>
      </c>
      <c r="BV108" t="s">
        <v>84</v>
      </c>
      <c r="BY108">
        <v>1200</v>
      </c>
      <c r="BZ108" t="s">
        <v>102</v>
      </c>
      <c r="CA108" t="s">
        <v>86</v>
      </c>
      <c r="CC108" t="s">
        <v>76</v>
      </c>
      <c r="CD108">
        <v>2013</v>
      </c>
      <c r="CE108" t="s">
        <v>87</v>
      </c>
      <c r="CF108" s="3">
        <v>45184</v>
      </c>
      <c r="CI108">
        <v>1</v>
      </c>
      <c r="CJ108">
        <v>1</v>
      </c>
      <c r="CK108">
        <v>41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"009942997805"</f>
        <v>009942997805</v>
      </c>
      <c r="F109" s="3">
        <v>45182</v>
      </c>
      <c r="G109">
        <v>202406</v>
      </c>
      <c r="H109" t="s">
        <v>165</v>
      </c>
      <c r="I109" t="s">
        <v>166</v>
      </c>
      <c r="J109" t="s">
        <v>344</v>
      </c>
      <c r="K109" t="s">
        <v>78</v>
      </c>
      <c r="L109" t="s">
        <v>75</v>
      </c>
      <c r="M109" t="s">
        <v>76</v>
      </c>
      <c r="N109" t="s">
        <v>79</v>
      </c>
      <c r="O109" t="s">
        <v>93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181.42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8</v>
      </c>
      <c r="BI109">
        <v>68.599999999999994</v>
      </c>
      <c r="BJ109">
        <v>7.7</v>
      </c>
      <c r="BK109">
        <v>69</v>
      </c>
      <c r="BL109">
        <v>474.96</v>
      </c>
      <c r="BM109">
        <v>71.239999999999995</v>
      </c>
      <c r="BN109">
        <v>546.20000000000005</v>
      </c>
      <c r="BO109">
        <v>546.20000000000005</v>
      </c>
      <c r="BQ109" t="s">
        <v>106</v>
      </c>
      <c r="BR109" t="s">
        <v>345</v>
      </c>
      <c r="BS109" s="3">
        <v>45183</v>
      </c>
      <c r="BT109" s="4">
        <v>0.39652777777777781</v>
      </c>
      <c r="BU109" t="s">
        <v>238</v>
      </c>
      <c r="BV109" t="s">
        <v>84</v>
      </c>
      <c r="BY109">
        <v>4800</v>
      </c>
      <c r="BZ109" t="s">
        <v>102</v>
      </c>
      <c r="CA109" t="s">
        <v>129</v>
      </c>
      <c r="CC109" t="s">
        <v>76</v>
      </c>
      <c r="CD109">
        <v>2013</v>
      </c>
      <c r="CE109" t="s">
        <v>87</v>
      </c>
      <c r="CF109" s="3">
        <v>45183</v>
      </c>
      <c r="CI109">
        <v>1</v>
      </c>
      <c r="CJ109">
        <v>1</v>
      </c>
      <c r="CK109">
        <v>41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"009943081960"</f>
        <v>009943081960</v>
      </c>
      <c r="F110" s="3">
        <v>45182</v>
      </c>
      <c r="G110">
        <v>202406</v>
      </c>
      <c r="H110" t="s">
        <v>75</v>
      </c>
      <c r="I110" t="s">
        <v>76</v>
      </c>
      <c r="J110" t="s">
        <v>280</v>
      </c>
      <c r="K110" t="s">
        <v>78</v>
      </c>
      <c r="L110" t="s">
        <v>75</v>
      </c>
      <c r="M110" t="s">
        <v>76</v>
      </c>
      <c r="N110" t="s">
        <v>79</v>
      </c>
      <c r="O110" t="s">
        <v>80</v>
      </c>
      <c r="P110" t="str">
        <f>"..                            "</f>
        <v xml:space="preserve">..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22.71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58.76</v>
      </c>
      <c r="BM110">
        <v>8.81</v>
      </c>
      <c r="BN110">
        <v>67.569999999999993</v>
      </c>
      <c r="BO110">
        <v>67.569999999999993</v>
      </c>
      <c r="BQ110" t="s">
        <v>135</v>
      </c>
      <c r="BR110" t="s">
        <v>222</v>
      </c>
      <c r="BS110" s="3">
        <v>45183</v>
      </c>
      <c r="BT110" s="4">
        <v>0.27986111111111112</v>
      </c>
      <c r="BU110" t="s">
        <v>234</v>
      </c>
      <c r="BV110" t="s">
        <v>84</v>
      </c>
      <c r="BY110">
        <v>1200</v>
      </c>
      <c r="BZ110" t="s">
        <v>133</v>
      </c>
      <c r="CA110" t="s">
        <v>86</v>
      </c>
      <c r="CC110" t="s">
        <v>76</v>
      </c>
      <c r="CD110">
        <v>2013</v>
      </c>
      <c r="CE110" t="s">
        <v>87</v>
      </c>
      <c r="CF110" s="3">
        <v>45184</v>
      </c>
      <c r="CI110">
        <v>1</v>
      </c>
      <c r="CJ110">
        <v>1</v>
      </c>
      <c r="CK110">
        <v>22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"009942384912"</f>
        <v>009942384912</v>
      </c>
      <c r="F111" s="3">
        <v>45182</v>
      </c>
      <c r="G111">
        <v>202406</v>
      </c>
      <c r="H111" t="s">
        <v>90</v>
      </c>
      <c r="I111" t="s">
        <v>91</v>
      </c>
      <c r="J111" t="s">
        <v>77</v>
      </c>
      <c r="K111" t="s">
        <v>78</v>
      </c>
      <c r="L111" t="s">
        <v>75</v>
      </c>
      <c r="M111" t="s">
        <v>76</v>
      </c>
      <c r="N111" t="s">
        <v>79</v>
      </c>
      <c r="O111" t="s">
        <v>80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29.07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1.4</v>
      </c>
      <c r="BK111">
        <v>1.5</v>
      </c>
      <c r="BL111">
        <v>75.22</v>
      </c>
      <c r="BM111">
        <v>11.28</v>
      </c>
      <c r="BN111">
        <v>86.5</v>
      </c>
      <c r="BO111">
        <v>86.5</v>
      </c>
      <c r="BQ111" t="s">
        <v>99</v>
      </c>
      <c r="BR111" t="s">
        <v>346</v>
      </c>
      <c r="BS111" s="3">
        <v>45183</v>
      </c>
      <c r="BT111" s="4">
        <v>0.27986111111111112</v>
      </c>
      <c r="BU111" t="s">
        <v>234</v>
      </c>
      <c r="BV111" t="s">
        <v>84</v>
      </c>
      <c r="BY111">
        <v>7047.4</v>
      </c>
      <c r="BZ111" t="s">
        <v>133</v>
      </c>
      <c r="CA111" t="s">
        <v>86</v>
      </c>
      <c r="CC111" t="s">
        <v>76</v>
      </c>
      <c r="CD111">
        <v>2016</v>
      </c>
      <c r="CE111" t="s">
        <v>87</v>
      </c>
      <c r="CF111" s="3">
        <v>45184</v>
      </c>
      <c r="CI111">
        <v>1</v>
      </c>
      <c r="CJ111">
        <v>1</v>
      </c>
      <c r="CK111">
        <v>21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"009943616486"</f>
        <v>009943616486</v>
      </c>
      <c r="F112" s="3">
        <v>45182</v>
      </c>
      <c r="G112">
        <v>202406</v>
      </c>
      <c r="H112" t="s">
        <v>75</v>
      </c>
      <c r="I112" t="s">
        <v>76</v>
      </c>
      <c r="J112" t="s">
        <v>103</v>
      </c>
      <c r="K112" t="s">
        <v>78</v>
      </c>
      <c r="L112" t="s">
        <v>90</v>
      </c>
      <c r="M112" t="s">
        <v>91</v>
      </c>
      <c r="N112" t="s">
        <v>347</v>
      </c>
      <c r="O112" t="s">
        <v>104</v>
      </c>
      <c r="P112" t="str">
        <f t="shared" ref="P112:P118" si="0"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54.52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141.06</v>
      </c>
      <c r="BM112">
        <v>21.16</v>
      </c>
      <c r="BN112">
        <v>162.22</v>
      </c>
      <c r="BO112">
        <v>162.22</v>
      </c>
      <c r="BQ112" t="s">
        <v>348</v>
      </c>
      <c r="BR112" t="s">
        <v>349</v>
      </c>
      <c r="BS112" s="3">
        <v>45183</v>
      </c>
      <c r="BT112" s="4">
        <v>0.3840277777777778</v>
      </c>
      <c r="BU112" t="s">
        <v>350</v>
      </c>
      <c r="BV112" t="s">
        <v>84</v>
      </c>
      <c r="BY112">
        <v>1200</v>
      </c>
      <c r="BZ112" t="s">
        <v>102</v>
      </c>
      <c r="CA112" t="s">
        <v>351</v>
      </c>
      <c r="CC112" t="s">
        <v>91</v>
      </c>
      <c r="CD112">
        <v>7560</v>
      </c>
      <c r="CE112" t="s">
        <v>87</v>
      </c>
      <c r="CF112" s="3">
        <v>45184</v>
      </c>
      <c r="CI112">
        <v>1</v>
      </c>
      <c r="CJ112">
        <v>1</v>
      </c>
      <c r="CK112">
        <v>31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"009943616490"</f>
        <v>009943616490</v>
      </c>
      <c r="F113" s="3">
        <v>45182</v>
      </c>
      <c r="G113">
        <v>202406</v>
      </c>
      <c r="H113" t="s">
        <v>75</v>
      </c>
      <c r="I113" t="s">
        <v>76</v>
      </c>
      <c r="J113" t="s">
        <v>103</v>
      </c>
      <c r="K113" t="s">
        <v>78</v>
      </c>
      <c r="L113" t="s">
        <v>352</v>
      </c>
      <c r="M113" t="s">
        <v>352</v>
      </c>
      <c r="N113" t="s">
        <v>353</v>
      </c>
      <c r="O113" t="s">
        <v>104</v>
      </c>
      <c r="P113" t="str">
        <f t="shared" si="0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56.33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145.75</v>
      </c>
      <c r="BM113">
        <v>21.86</v>
      </c>
      <c r="BN113">
        <v>167.61</v>
      </c>
      <c r="BO113">
        <v>167.61</v>
      </c>
      <c r="BR113" t="s">
        <v>106</v>
      </c>
      <c r="BS113" s="3">
        <v>45183</v>
      </c>
      <c r="BT113" s="4">
        <v>0.5</v>
      </c>
      <c r="BU113" t="s">
        <v>354</v>
      </c>
      <c r="BV113" t="s">
        <v>84</v>
      </c>
      <c r="BY113">
        <v>1200</v>
      </c>
      <c r="BZ113" t="s">
        <v>102</v>
      </c>
      <c r="CA113" t="s">
        <v>355</v>
      </c>
      <c r="CC113" t="s">
        <v>352</v>
      </c>
      <c r="CD113">
        <v>7646</v>
      </c>
      <c r="CE113" t="s">
        <v>87</v>
      </c>
      <c r="CF113" s="3">
        <v>45184</v>
      </c>
      <c r="CI113">
        <v>1</v>
      </c>
      <c r="CJ113">
        <v>1</v>
      </c>
      <c r="CK113">
        <v>33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"009944027657"</f>
        <v>009944027657</v>
      </c>
      <c r="F114" s="3">
        <v>45181</v>
      </c>
      <c r="G114">
        <v>202406</v>
      </c>
      <c r="H114" t="s">
        <v>114</v>
      </c>
      <c r="I114" t="s">
        <v>115</v>
      </c>
      <c r="J114" t="s">
        <v>144</v>
      </c>
      <c r="K114" t="s">
        <v>78</v>
      </c>
      <c r="L114" t="s">
        <v>75</v>
      </c>
      <c r="M114" t="s">
        <v>76</v>
      </c>
      <c r="N114" t="s">
        <v>79</v>
      </c>
      <c r="O114" t="s">
        <v>93</v>
      </c>
      <c r="P114" t="str">
        <f t="shared" si="0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43.39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117.83</v>
      </c>
      <c r="BM114">
        <v>17.670000000000002</v>
      </c>
      <c r="BN114">
        <v>135.5</v>
      </c>
      <c r="BO114">
        <v>135.5</v>
      </c>
      <c r="BQ114" t="s">
        <v>143</v>
      </c>
      <c r="BR114" t="s">
        <v>81</v>
      </c>
      <c r="BS114" s="3">
        <v>45182</v>
      </c>
      <c r="BT114" s="4">
        <v>0.29444444444444445</v>
      </c>
      <c r="BU114" t="s">
        <v>83</v>
      </c>
      <c r="BV114" t="s">
        <v>84</v>
      </c>
      <c r="BY114">
        <v>1200</v>
      </c>
      <c r="BZ114" t="s">
        <v>102</v>
      </c>
      <c r="CA114" t="s">
        <v>86</v>
      </c>
      <c r="CC114" t="s">
        <v>76</v>
      </c>
      <c r="CD114">
        <v>2013</v>
      </c>
      <c r="CE114" t="s">
        <v>87</v>
      </c>
      <c r="CF114" s="3">
        <v>45182</v>
      </c>
      <c r="CI114">
        <v>1</v>
      </c>
      <c r="CJ114">
        <v>1</v>
      </c>
      <c r="CK114">
        <v>42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"009943453141"</f>
        <v>009943453141</v>
      </c>
      <c r="F115" s="3">
        <v>45181</v>
      </c>
      <c r="G115">
        <v>202406</v>
      </c>
      <c r="H115" t="s">
        <v>182</v>
      </c>
      <c r="I115" t="s">
        <v>183</v>
      </c>
      <c r="J115" t="s">
        <v>221</v>
      </c>
      <c r="K115" t="s">
        <v>78</v>
      </c>
      <c r="L115" t="s">
        <v>75</v>
      </c>
      <c r="M115" t="s">
        <v>76</v>
      </c>
      <c r="N115" t="s">
        <v>79</v>
      </c>
      <c r="O115" t="s">
        <v>80</v>
      </c>
      <c r="P115" t="str">
        <f t="shared" si="0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30.88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</v>
      </c>
      <c r="BJ115">
        <v>10.8</v>
      </c>
      <c r="BK115">
        <v>11</v>
      </c>
      <c r="BL115">
        <v>79.89</v>
      </c>
      <c r="BM115">
        <v>11.98</v>
      </c>
      <c r="BN115">
        <v>91.87</v>
      </c>
      <c r="BO115">
        <v>91.87</v>
      </c>
      <c r="BQ115" t="s">
        <v>99</v>
      </c>
      <c r="BR115" t="s">
        <v>222</v>
      </c>
      <c r="BS115" s="3">
        <v>45182</v>
      </c>
      <c r="BT115" s="4">
        <v>0.29444444444444445</v>
      </c>
      <c r="BU115" t="s">
        <v>83</v>
      </c>
      <c r="BV115" t="s">
        <v>84</v>
      </c>
      <c r="BY115">
        <v>54000</v>
      </c>
      <c r="BZ115" t="s">
        <v>133</v>
      </c>
      <c r="CA115" t="s">
        <v>86</v>
      </c>
      <c r="CC115" t="s">
        <v>76</v>
      </c>
      <c r="CD115">
        <v>2013</v>
      </c>
      <c r="CE115" t="s">
        <v>87</v>
      </c>
      <c r="CF115" s="3">
        <v>45182</v>
      </c>
      <c r="CI115">
        <v>1</v>
      </c>
      <c r="CJ115">
        <v>1</v>
      </c>
      <c r="CK115">
        <v>22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"009943616433"</f>
        <v>009943616433</v>
      </c>
      <c r="F116" s="3">
        <v>45183</v>
      </c>
      <c r="G116">
        <v>202406</v>
      </c>
      <c r="H116" t="s">
        <v>75</v>
      </c>
      <c r="I116" t="s">
        <v>76</v>
      </c>
      <c r="J116" t="s">
        <v>103</v>
      </c>
      <c r="K116" t="s">
        <v>78</v>
      </c>
      <c r="L116" t="s">
        <v>114</v>
      </c>
      <c r="M116" t="s">
        <v>115</v>
      </c>
      <c r="N116" t="s">
        <v>356</v>
      </c>
      <c r="O116" t="s">
        <v>93</v>
      </c>
      <c r="P116" t="str">
        <f t="shared" si="0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43.39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1.2</v>
      </c>
      <c r="BK116">
        <v>2</v>
      </c>
      <c r="BL116">
        <v>117.83</v>
      </c>
      <c r="BM116">
        <v>17.670000000000002</v>
      </c>
      <c r="BN116">
        <v>135.5</v>
      </c>
      <c r="BO116">
        <v>135.5</v>
      </c>
      <c r="BQ116" t="s">
        <v>81</v>
      </c>
      <c r="BR116" t="s">
        <v>106</v>
      </c>
      <c r="BS116" s="3">
        <v>45184</v>
      </c>
      <c r="BT116" s="4">
        <v>0.64583333333333337</v>
      </c>
      <c r="BU116" t="s">
        <v>357</v>
      </c>
      <c r="BV116" t="s">
        <v>84</v>
      </c>
      <c r="BY116">
        <v>5885.22</v>
      </c>
      <c r="BZ116" t="s">
        <v>102</v>
      </c>
      <c r="CA116" t="s">
        <v>358</v>
      </c>
      <c r="CC116" t="s">
        <v>115</v>
      </c>
      <c r="CD116">
        <v>1733</v>
      </c>
      <c r="CE116" t="s">
        <v>87</v>
      </c>
      <c r="CF116" s="3">
        <v>45185</v>
      </c>
      <c r="CI116">
        <v>1</v>
      </c>
      <c r="CJ116">
        <v>1</v>
      </c>
      <c r="CK116">
        <v>42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"009943624226"</f>
        <v>009943624226</v>
      </c>
      <c r="F117" s="3">
        <v>45184</v>
      </c>
      <c r="G117">
        <v>202406</v>
      </c>
      <c r="H117" t="s">
        <v>75</v>
      </c>
      <c r="I117" t="s">
        <v>76</v>
      </c>
      <c r="J117" t="s">
        <v>103</v>
      </c>
      <c r="K117" t="s">
        <v>78</v>
      </c>
      <c r="L117" t="s">
        <v>90</v>
      </c>
      <c r="M117" t="s">
        <v>91</v>
      </c>
      <c r="N117" t="s">
        <v>359</v>
      </c>
      <c r="O117" t="s">
        <v>104</v>
      </c>
      <c r="P117" t="str">
        <f t="shared" si="0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54.52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1.1000000000000001</v>
      </c>
      <c r="BK117">
        <v>2</v>
      </c>
      <c r="BL117">
        <v>141.06</v>
      </c>
      <c r="BM117">
        <v>21.16</v>
      </c>
      <c r="BN117">
        <v>162.22</v>
      </c>
      <c r="BO117">
        <v>162.22</v>
      </c>
      <c r="BQ117" t="s">
        <v>81</v>
      </c>
      <c r="BR117" t="s">
        <v>106</v>
      </c>
      <c r="BS117" s="3">
        <v>45190</v>
      </c>
      <c r="BT117" s="4">
        <v>0.5541666666666667</v>
      </c>
      <c r="BU117" t="s">
        <v>313</v>
      </c>
      <c r="BV117" t="s">
        <v>88</v>
      </c>
      <c r="BY117">
        <v>5642.24</v>
      </c>
      <c r="BZ117" t="s">
        <v>102</v>
      </c>
      <c r="CA117" t="s">
        <v>314</v>
      </c>
      <c r="CC117" t="s">
        <v>91</v>
      </c>
      <c r="CD117">
        <v>7460</v>
      </c>
      <c r="CE117" t="s">
        <v>87</v>
      </c>
      <c r="CI117">
        <v>1</v>
      </c>
      <c r="CJ117">
        <v>4</v>
      </c>
      <c r="CK117">
        <v>31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"009943616430"</f>
        <v>009943616430</v>
      </c>
      <c r="F118" s="3">
        <v>45184</v>
      </c>
      <c r="G118">
        <v>202406</v>
      </c>
      <c r="H118" t="s">
        <v>75</v>
      </c>
      <c r="I118" t="s">
        <v>76</v>
      </c>
      <c r="J118" t="s">
        <v>103</v>
      </c>
      <c r="K118" t="s">
        <v>78</v>
      </c>
      <c r="L118" t="s">
        <v>360</v>
      </c>
      <c r="M118" t="s">
        <v>361</v>
      </c>
      <c r="N118" t="s">
        <v>362</v>
      </c>
      <c r="O118" t="s">
        <v>104</v>
      </c>
      <c r="P118" t="str">
        <f t="shared" si="0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56.33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1.1000000000000001</v>
      </c>
      <c r="BK118">
        <v>2</v>
      </c>
      <c r="BL118">
        <v>145.75</v>
      </c>
      <c r="BM118">
        <v>21.86</v>
      </c>
      <c r="BN118">
        <v>167.61</v>
      </c>
      <c r="BO118">
        <v>167.61</v>
      </c>
      <c r="BQ118" t="s">
        <v>81</v>
      </c>
      <c r="BR118" t="s">
        <v>106</v>
      </c>
      <c r="BS118" s="3">
        <v>45187</v>
      </c>
      <c r="BT118" s="4">
        <v>0.60138888888888886</v>
      </c>
      <c r="BU118" t="s">
        <v>363</v>
      </c>
      <c r="BV118" t="s">
        <v>84</v>
      </c>
      <c r="BY118">
        <v>5605.92</v>
      </c>
      <c r="BZ118" t="s">
        <v>102</v>
      </c>
      <c r="CA118" t="s">
        <v>364</v>
      </c>
      <c r="CC118" t="s">
        <v>361</v>
      </c>
      <c r="CD118">
        <v>9520</v>
      </c>
      <c r="CE118" t="s">
        <v>87</v>
      </c>
      <c r="CF118" s="3">
        <v>45187</v>
      </c>
      <c r="CI118">
        <v>1</v>
      </c>
      <c r="CJ118">
        <v>1</v>
      </c>
      <c r="CK118">
        <v>33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"080010961650"</f>
        <v>080010961650</v>
      </c>
      <c r="F119" s="3">
        <v>45184</v>
      </c>
      <c r="G119">
        <v>202406</v>
      </c>
      <c r="H119" t="s">
        <v>302</v>
      </c>
      <c r="I119" t="s">
        <v>303</v>
      </c>
      <c r="J119" t="s">
        <v>365</v>
      </c>
      <c r="K119" t="s">
        <v>78</v>
      </c>
      <c r="L119" t="s">
        <v>75</v>
      </c>
      <c r="M119" t="s">
        <v>76</v>
      </c>
      <c r="N119" t="s">
        <v>79</v>
      </c>
      <c r="O119" t="s">
        <v>93</v>
      </c>
      <c r="P119" t="str">
        <f>"-                             "</f>
        <v xml:space="preserve">-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76.31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22.2</v>
      </c>
      <c r="BJ119">
        <v>40.9</v>
      </c>
      <c r="BK119">
        <v>41</v>
      </c>
      <c r="BL119">
        <v>203.01</v>
      </c>
      <c r="BM119">
        <v>30.45</v>
      </c>
      <c r="BN119">
        <v>233.46</v>
      </c>
      <c r="BO119">
        <v>233.46</v>
      </c>
      <c r="BP119" t="s">
        <v>191</v>
      </c>
      <c r="BQ119" t="s">
        <v>366</v>
      </c>
      <c r="BR119" t="s">
        <v>367</v>
      </c>
      <c r="BS119" s="3">
        <v>45187</v>
      </c>
      <c r="BT119" s="4">
        <v>0.27152777777777776</v>
      </c>
      <c r="BU119" t="s">
        <v>83</v>
      </c>
      <c r="BV119" t="s">
        <v>84</v>
      </c>
      <c r="BY119">
        <v>204740.71</v>
      </c>
      <c r="CA119" t="s">
        <v>86</v>
      </c>
      <c r="CC119" t="s">
        <v>76</v>
      </c>
      <c r="CD119">
        <v>2013</v>
      </c>
      <c r="CE119" t="s">
        <v>368</v>
      </c>
      <c r="CF119" s="3">
        <v>45187</v>
      </c>
      <c r="CI119">
        <v>1</v>
      </c>
      <c r="CJ119">
        <v>1</v>
      </c>
      <c r="CK119">
        <v>42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"009942997806"</f>
        <v>009942997806</v>
      </c>
      <c r="F120" s="3">
        <v>45184</v>
      </c>
      <c r="G120">
        <v>202406</v>
      </c>
      <c r="H120" t="s">
        <v>165</v>
      </c>
      <c r="I120" t="s">
        <v>166</v>
      </c>
      <c r="J120" t="s">
        <v>344</v>
      </c>
      <c r="K120" t="s">
        <v>78</v>
      </c>
      <c r="L120" t="s">
        <v>75</v>
      </c>
      <c r="M120" t="s">
        <v>76</v>
      </c>
      <c r="N120" t="s">
        <v>127</v>
      </c>
      <c r="O120" t="s">
        <v>93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91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30</v>
      </c>
      <c r="BJ120">
        <v>14.4</v>
      </c>
      <c r="BK120">
        <v>30</v>
      </c>
      <c r="BL120">
        <v>241.02</v>
      </c>
      <c r="BM120">
        <v>36.15</v>
      </c>
      <c r="BN120">
        <v>277.17</v>
      </c>
      <c r="BO120">
        <v>277.17</v>
      </c>
      <c r="BQ120" t="s">
        <v>106</v>
      </c>
      <c r="BR120" t="s">
        <v>369</v>
      </c>
      <c r="BS120" s="3">
        <v>45187</v>
      </c>
      <c r="BT120" s="4">
        <v>0.27152777777777776</v>
      </c>
      <c r="BU120" t="s">
        <v>101</v>
      </c>
      <c r="BV120" t="s">
        <v>84</v>
      </c>
      <c r="BY120">
        <v>24000</v>
      </c>
      <c r="BZ120" t="s">
        <v>102</v>
      </c>
      <c r="CA120" t="s">
        <v>86</v>
      </c>
      <c r="CC120" t="s">
        <v>76</v>
      </c>
      <c r="CD120">
        <v>2013</v>
      </c>
      <c r="CE120" t="s">
        <v>87</v>
      </c>
      <c r="CF120" s="3">
        <v>45187</v>
      </c>
      <c r="CI120">
        <v>1</v>
      </c>
      <c r="CJ120">
        <v>1</v>
      </c>
      <c r="CK120">
        <v>41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"009943616431"</f>
        <v>009943616431</v>
      </c>
      <c r="F121" s="3">
        <v>45184</v>
      </c>
      <c r="G121">
        <v>202406</v>
      </c>
      <c r="H121" t="s">
        <v>75</v>
      </c>
      <c r="I121" t="s">
        <v>76</v>
      </c>
      <c r="J121" t="s">
        <v>103</v>
      </c>
      <c r="K121" t="s">
        <v>78</v>
      </c>
      <c r="L121" t="s">
        <v>90</v>
      </c>
      <c r="M121" t="s">
        <v>91</v>
      </c>
      <c r="N121" t="s">
        <v>370</v>
      </c>
      <c r="O121" t="s">
        <v>104</v>
      </c>
      <c r="P121" t="str">
        <f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54.52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1.1000000000000001</v>
      </c>
      <c r="BK121">
        <v>2</v>
      </c>
      <c r="BL121">
        <v>141.06</v>
      </c>
      <c r="BM121">
        <v>21.16</v>
      </c>
      <c r="BN121">
        <v>162.22</v>
      </c>
      <c r="BO121">
        <v>162.22</v>
      </c>
      <c r="BQ121" t="s">
        <v>371</v>
      </c>
      <c r="BR121" t="s">
        <v>106</v>
      </c>
      <c r="BS121" s="3">
        <v>45187</v>
      </c>
      <c r="BT121" s="4">
        <v>0.44027777777777777</v>
      </c>
      <c r="BU121" t="s">
        <v>372</v>
      </c>
      <c r="BV121" t="s">
        <v>84</v>
      </c>
      <c r="BY121">
        <v>5427.2</v>
      </c>
      <c r="BZ121" t="s">
        <v>102</v>
      </c>
      <c r="CA121" t="s">
        <v>373</v>
      </c>
      <c r="CC121" t="s">
        <v>91</v>
      </c>
      <c r="CD121">
        <v>7915</v>
      </c>
      <c r="CE121" t="s">
        <v>87</v>
      </c>
      <c r="CF121" s="3">
        <v>45188</v>
      </c>
      <c r="CI121">
        <v>1</v>
      </c>
      <c r="CJ121">
        <v>1</v>
      </c>
      <c r="CK121">
        <v>31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"009943616428"</f>
        <v>009943616428</v>
      </c>
      <c r="F122" s="3">
        <v>45184</v>
      </c>
      <c r="G122">
        <v>202406</v>
      </c>
      <c r="H122" t="s">
        <v>75</v>
      </c>
      <c r="I122" t="s">
        <v>76</v>
      </c>
      <c r="J122" t="s">
        <v>103</v>
      </c>
      <c r="K122" t="s">
        <v>78</v>
      </c>
      <c r="L122" t="s">
        <v>90</v>
      </c>
      <c r="M122" t="s">
        <v>91</v>
      </c>
      <c r="N122" t="s">
        <v>374</v>
      </c>
      <c r="O122" t="s">
        <v>104</v>
      </c>
      <c r="P122" t="str">
        <f>"N A                           "</f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54.52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</v>
      </c>
      <c r="BJ122">
        <v>2.7</v>
      </c>
      <c r="BK122">
        <v>3</v>
      </c>
      <c r="BL122">
        <v>141.06</v>
      </c>
      <c r="BM122">
        <v>21.16</v>
      </c>
      <c r="BN122">
        <v>162.22</v>
      </c>
      <c r="BO122">
        <v>162.22</v>
      </c>
      <c r="BQ122" t="s">
        <v>375</v>
      </c>
      <c r="BR122" t="s">
        <v>349</v>
      </c>
      <c r="BS122" s="3">
        <v>45187</v>
      </c>
      <c r="BT122" s="4">
        <v>0.37152777777777773</v>
      </c>
      <c r="BU122" t="s">
        <v>350</v>
      </c>
      <c r="BV122" t="s">
        <v>84</v>
      </c>
      <c r="BY122">
        <v>13582.8</v>
      </c>
      <c r="BZ122" t="s">
        <v>102</v>
      </c>
      <c r="CA122" t="s">
        <v>351</v>
      </c>
      <c r="CC122" t="s">
        <v>91</v>
      </c>
      <c r="CD122">
        <v>7561</v>
      </c>
      <c r="CE122" t="s">
        <v>87</v>
      </c>
      <c r="CF122" s="3">
        <v>45188</v>
      </c>
      <c r="CI122">
        <v>1</v>
      </c>
      <c r="CJ122">
        <v>1</v>
      </c>
      <c r="CK122">
        <v>31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"009943616429"</f>
        <v>009943616429</v>
      </c>
      <c r="F123" s="3">
        <v>45184</v>
      </c>
      <c r="G123">
        <v>202406</v>
      </c>
      <c r="H123" t="s">
        <v>75</v>
      </c>
      <c r="I123" t="s">
        <v>76</v>
      </c>
      <c r="J123" t="s">
        <v>103</v>
      </c>
      <c r="K123" t="s">
        <v>78</v>
      </c>
      <c r="L123" t="s">
        <v>278</v>
      </c>
      <c r="M123" t="s">
        <v>279</v>
      </c>
      <c r="N123" t="s">
        <v>376</v>
      </c>
      <c r="O123" t="s">
        <v>104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22.72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58.78</v>
      </c>
      <c r="BM123">
        <v>8.82</v>
      </c>
      <c r="BN123">
        <v>67.599999999999994</v>
      </c>
      <c r="BO123">
        <v>67.599999999999994</v>
      </c>
      <c r="BQ123" t="s">
        <v>81</v>
      </c>
      <c r="BR123" t="s">
        <v>106</v>
      </c>
      <c r="BS123" s="3">
        <v>45187</v>
      </c>
      <c r="BT123" s="4">
        <v>0.64583333333333337</v>
      </c>
      <c r="BU123" t="s">
        <v>377</v>
      </c>
      <c r="BV123" t="s">
        <v>84</v>
      </c>
      <c r="BY123">
        <v>1200</v>
      </c>
      <c r="BZ123" t="s">
        <v>102</v>
      </c>
      <c r="CA123" t="s">
        <v>378</v>
      </c>
      <c r="CC123" t="s">
        <v>279</v>
      </c>
      <c r="CD123">
        <v>2162</v>
      </c>
      <c r="CE123" t="s">
        <v>87</v>
      </c>
      <c r="CF123" s="3">
        <v>45188</v>
      </c>
      <c r="CI123">
        <v>1</v>
      </c>
      <c r="CJ123">
        <v>1</v>
      </c>
      <c r="CK123">
        <v>32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"R009944027556"</f>
        <v>R009944027556</v>
      </c>
      <c r="F124" s="3">
        <v>45183</v>
      </c>
      <c r="G124">
        <v>202406</v>
      </c>
      <c r="H124" t="s">
        <v>140</v>
      </c>
      <c r="I124" t="s">
        <v>141</v>
      </c>
      <c r="J124" t="s">
        <v>89</v>
      </c>
      <c r="K124" t="s">
        <v>78</v>
      </c>
      <c r="L124" t="s">
        <v>75</v>
      </c>
      <c r="M124" t="s">
        <v>76</v>
      </c>
      <c r="N124" t="s">
        <v>379</v>
      </c>
      <c r="O124" t="s">
        <v>80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29.07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0.5</v>
      </c>
      <c r="BK124">
        <v>0.5</v>
      </c>
      <c r="BL124">
        <v>75.22</v>
      </c>
      <c r="BM124">
        <v>11.28</v>
      </c>
      <c r="BN124">
        <v>86.5</v>
      </c>
      <c r="BO124">
        <v>86.5</v>
      </c>
      <c r="BQ124" t="s">
        <v>143</v>
      </c>
      <c r="BS124" s="3">
        <v>45184</v>
      </c>
      <c r="BT124" s="4">
        <v>0.32222222222222224</v>
      </c>
      <c r="BU124" t="s">
        <v>83</v>
      </c>
      <c r="BV124" t="s">
        <v>84</v>
      </c>
      <c r="BY124">
        <v>2666.13</v>
      </c>
      <c r="CA124" t="s">
        <v>86</v>
      </c>
      <c r="CC124" t="s">
        <v>76</v>
      </c>
      <c r="CD124">
        <v>2000</v>
      </c>
      <c r="CE124" t="s">
        <v>87</v>
      </c>
      <c r="CF124" s="3">
        <v>45184</v>
      </c>
      <c r="CI124">
        <v>1</v>
      </c>
      <c r="CJ124">
        <v>1</v>
      </c>
      <c r="CK124">
        <v>21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"009943616434"</f>
        <v>009943616434</v>
      </c>
      <c r="F125" s="3">
        <v>45183</v>
      </c>
      <c r="G125">
        <v>202406</v>
      </c>
      <c r="H125" t="s">
        <v>75</v>
      </c>
      <c r="I125" t="s">
        <v>76</v>
      </c>
      <c r="J125" t="s">
        <v>103</v>
      </c>
      <c r="K125" t="s">
        <v>78</v>
      </c>
      <c r="L125" t="s">
        <v>90</v>
      </c>
      <c r="M125" t="s">
        <v>91</v>
      </c>
      <c r="N125" t="s">
        <v>380</v>
      </c>
      <c r="O125" t="s">
        <v>104</v>
      </c>
      <c r="P125" t="str">
        <f>"N A                           "</f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54.52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3.1</v>
      </c>
      <c r="BJ125">
        <v>1.2</v>
      </c>
      <c r="BK125">
        <v>4</v>
      </c>
      <c r="BL125">
        <v>141.06</v>
      </c>
      <c r="BM125">
        <v>21.16</v>
      </c>
      <c r="BN125">
        <v>162.22</v>
      </c>
      <c r="BO125">
        <v>162.22</v>
      </c>
      <c r="BR125" t="s">
        <v>106</v>
      </c>
      <c r="BS125" s="3">
        <v>45184</v>
      </c>
      <c r="BT125" s="4">
        <v>0.41666666666666669</v>
      </c>
      <c r="BU125" t="s">
        <v>381</v>
      </c>
      <c r="BV125" t="s">
        <v>84</v>
      </c>
      <c r="BY125">
        <v>5844.3</v>
      </c>
      <c r="BZ125" t="s">
        <v>102</v>
      </c>
      <c r="CC125" t="s">
        <v>91</v>
      </c>
      <c r="CD125">
        <v>8000</v>
      </c>
      <c r="CE125" t="s">
        <v>87</v>
      </c>
      <c r="CF125" s="3">
        <v>45187</v>
      </c>
      <c r="CI125">
        <v>1</v>
      </c>
      <c r="CJ125">
        <v>1</v>
      </c>
      <c r="CK125">
        <v>31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"009943481932"</f>
        <v>009943481932</v>
      </c>
      <c r="F126" s="3">
        <v>45183</v>
      </c>
      <c r="G126">
        <v>202406</v>
      </c>
      <c r="H126" t="s">
        <v>108</v>
      </c>
      <c r="I126" t="s">
        <v>109</v>
      </c>
      <c r="J126" t="s">
        <v>79</v>
      </c>
      <c r="K126" t="s">
        <v>78</v>
      </c>
      <c r="L126" t="s">
        <v>90</v>
      </c>
      <c r="M126" t="s">
        <v>91</v>
      </c>
      <c r="N126" t="s">
        <v>382</v>
      </c>
      <c r="O126" t="s">
        <v>80</v>
      </c>
      <c r="P126" t="str">
        <f>"PATSY                         "</f>
        <v xml:space="preserve">PATSY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29.07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0.5</v>
      </c>
      <c r="BJ126">
        <v>1.4</v>
      </c>
      <c r="BK126">
        <v>1.5</v>
      </c>
      <c r="BL126">
        <v>75.22</v>
      </c>
      <c r="BM126">
        <v>11.28</v>
      </c>
      <c r="BN126">
        <v>86.5</v>
      </c>
      <c r="BO126">
        <v>86.5</v>
      </c>
      <c r="BQ126" t="s">
        <v>383</v>
      </c>
      <c r="BR126" t="s">
        <v>301</v>
      </c>
      <c r="BS126" s="3">
        <v>45187</v>
      </c>
      <c r="BT126" s="4">
        <v>0.35486111111111113</v>
      </c>
      <c r="BU126" t="s">
        <v>384</v>
      </c>
      <c r="BV126" t="s">
        <v>84</v>
      </c>
      <c r="BY126">
        <v>7200</v>
      </c>
      <c r="BZ126" t="s">
        <v>133</v>
      </c>
      <c r="CA126" t="s">
        <v>385</v>
      </c>
      <c r="CC126" t="s">
        <v>91</v>
      </c>
      <c r="CD126">
        <v>7500</v>
      </c>
      <c r="CE126" t="s">
        <v>87</v>
      </c>
      <c r="CF126" s="3">
        <v>45188</v>
      </c>
      <c r="CI126">
        <v>2</v>
      </c>
      <c r="CJ126">
        <v>2</v>
      </c>
      <c r="CK126">
        <v>21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"009943912277"</f>
        <v>009943912277</v>
      </c>
      <c r="F127" s="3">
        <v>45182</v>
      </c>
      <c r="G127">
        <v>202406</v>
      </c>
      <c r="H127" t="s">
        <v>148</v>
      </c>
      <c r="I127" t="s">
        <v>149</v>
      </c>
      <c r="J127" t="s">
        <v>254</v>
      </c>
      <c r="K127" t="s">
        <v>78</v>
      </c>
      <c r="L127" t="s">
        <v>75</v>
      </c>
      <c r="M127" t="s">
        <v>76</v>
      </c>
      <c r="N127" t="s">
        <v>79</v>
      </c>
      <c r="O127" t="s">
        <v>93</v>
      </c>
      <c r="P127" t="str">
        <f>"NOREF                         "</f>
        <v xml:space="preserve">NOREF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56.23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151.05000000000001</v>
      </c>
      <c r="BM127">
        <v>22.66</v>
      </c>
      <c r="BN127">
        <v>173.71</v>
      </c>
      <c r="BO127">
        <v>173.71</v>
      </c>
      <c r="BQ127" t="s">
        <v>143</v>
      </c>
      <c r="BR127" t="s">
        <v>150</v>
      </c>
      <c r="BS127" s="3">
        <v>45183</v>
      </c>
      <c r="BT127" s="4">
        <v>0.27986111111111112</v>
      </c>
      <c r="BU127" t="s">
        <v>234</v>
      </c>
      <c r="BV127" t="s">
        <v>84</v>
      </c>
      <c r="BY127">
        <v>1200</v>
      </c>
      <c r="BZ127" t="s">
        <v>102</v>
      </c>
      <c r="CA127" t="s">
        <v>86</v>
      </c>
      <c r="CC127" t="s">
        <v>76</v>
      </c>
      <c r="CD127">
        <v>2013</v>
      </c>
      <c r="CE127" t="s">
        <v>87</v>
      </c>
      <c r="CF127" s="3">
        <v>45184</v>
      </c>
      <c r="CI127">
        <v>1</v>
      </c>
      <c r="CJ127">
        <v>1</v>
      </c>
      <c r="CK127">
        <v>41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"009943544516"</f>
        <v>009943544516</v>
      </c>
      <c r="F128" s="3">
        <v>45182</v>
      </c>
      <c r="G128">
        <v>202406</v>
      </c>
      <c r="H128" t="s">
        <v>148</v>
      </c>
      <c r="I128" t="s">
        <v>149</v>
      </c>
      <c r="J128" t="s">
        <v>386</v>
      </c>
      <c r="K128" t="s">
        <v>78</v>
      </c>
      <c r="L128" t="s">
        <v>75</v>
      </c>
      <c r="M128" t="s">
        <v>76</v>
      </c>
      <c r="N128" t="s">
        <v>79</v>
      </c>
      <c r="O128" t="s">
        <v>104</v>
      </c>
      <c r="P128" t="str">
        <f>"NOREF                         "</f>
        <v xml:space="preserve">NOREF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54.52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0.5</v>
      </c>
      <c r="BK128">
        <v>1</v>
      </c>
      <c r="BL128">
        <v>141.06</v>
      </c>
      <c r="BM128">
        <v>21.16</v>
      </c>
      <c r="BN128">
        <v>162.22</v>
      </c>
      <c r="BO128">
        <v>162.22</v>
      </c>
      <c r="BQ128" t="s">
        <v>387</v>
      </c>
      <c r="BR128" t="s">
        <v>150</v>
      </c>
      <c r="BS128" s="3">
        <v>45183</v>
      </c>
      <c r="BT128" s="4">
        <v>0.27986111111111112</v>
      </c>
      <c r="BU128" t="s">
        <v>234</v>
      </c>
      <c r="BV128" t="s">
        <v>84</v>
      </c>
      <c r="BY128">
        <v>2400</v>
      </c>
      <c r="BZ128" t="s">
        <v>102</v>
      </c>
      <c r="CA128" t="s">
        <v>86</v>
      </c>
      <c r="CC128" t="s">
        <v>76</v>
      </c>
      <c r="CD128">
        <v>2013</v>
      </c>
      <c r="CE128" t="s">
        <v>87</v>
      </c>
      <c r="CF128" s="3">
        <v>45184</v>
      </c>
      <c r="CI128">
        <v>1</v>
      </c>
      <c r="CJ128">
        <v>1</v>
      </c>
      <c r="CK128">
        <v>31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"009943711085"</f>
        <v>009943711085</v>
      </c>
      <c r="F129" s="3">
        <v>45182</v>
      </c>
      <c r="G129">
        <v>202406</v>
      </c>
      <c r="H129" t="s">
        <v>75</v>
      </c>
      <c r="I129" t="s">
        <v>76</v>
      </c>
      <c r="J129" t="s">
        <v>144</v>
      </c>
      <c r="K129" t="s">
        <v>78</v>
      </c>
      <c r="L129" t="s">
        <v>75</v>
      </c>
      <c r="M129" t="s">
        <v>76</v>
      </c>
      <c r="N129" t="s">
        <v>79</v>
      </c>
      <c r="O129" t="s">
        <v>93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43.39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117.83</v>
      </c>
      <c r="BM129">
        <v>17.670000000000002</v>
      </c>
      <c r="BN129">
        <v>135.5</v>
      </c>
      <c r="BO129">
        <v>135.5</v>
      </c>
      <c r="BQ129" t="s">
        <v>99</v>
      </c>
      <c r="BR129" t="s">
        <v>222</v>
      </c>
      <c r="BS129" s="3">
        <v>45183</v>
      </c>
      <c r="BT129" s="4">
        <v>0.27986111111111112</v>
      </c>
      <c r="BU129" t="s">
        <v>234</v>
      </c>
      <c r="BV129" t="s">
        <v>84</v>
      </c>
      <c r="BY129">
        <v>1200</v>
      </c>
      <c r="BZ129" t="s">
        <v>102</v>
      </c>
      <c r="CA129" t="s">
        <v>86</v>
      </c>
      <c r="CC129" t="s">
        <v>76</v>
      </c>
      <c r="CD129">
        <v>2013</v>
      </c>
      <c r="CE129" t="s">
        <v>87</v>
      </c>
      <c r="CF129" s="3">
        <v>45184</v>
      </c>
      <c r="CI129">
        <v>1</v>
      </c>
      <c r="CJ129">
        <v>1</v>
      </c>
      <c r="CK129">
        <v>42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"009944068394"</f>
        <v>009944068394</v>
      </c>
      <c r="F130" s="3">
        <v>45182</v>
      </c>
      <c r="G130">
        <v>202406</v>
      </c>
      <c r="H130" t="s">
        <v>75</v>
      </c>
      <c r="I130" t="s">
        <v>76</v>
      </c>
      <c r="J130" t="s">
        <v>158</v>
      </c>
      <c r="K130" t="s">
        <v>78</v>
      </c>
      <c r="L130" t="s">
        <v>75</v>
      </c>
      <c r="M130" t="s">
        <v>76</v>
      </c>
      <c r="N130" t="s">
        <v>79</v>
      </c>
      <c r="O130" t="s">
        <v>80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22.71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58.76</v>
      </c>
      <c r="BM130">
        <v>8.81</v>
      </c>
      <c r="BN130">
        <v>67.569999999999993</v>
      </c>
      <c r="BO130">
        <v>67.569999999999993</v>
      </c>
      <c r="BQ130" t="s">
        <v>81</v>
      </c>
      <c r="BR130" t="s">
        <v>82</v>
      </c>
      <c r="BS130" s="3">
        <v>45183</v>
      </c>
      <c r="BT130" s="4">
        <v>0.27986111111111112</v>
      </c>
      <c r="BU130" t="s">
        <v>234</v>
      </c>
      <c r="BV130" t="s">
        <v>84</v>
      </c>
      <c r="BY130">
        <v>1200</v>
      </c>
      <c r="BZ130" t="s">
        <v>133</v>
      </c>
      <c r="CA130" t="s">
        <v>86</v>
      </c>
      <c r="CC130" t="s">
        <v>76</v>
      </c>
      <c r="CD130">
        <v>2013</v>
      </c>
      <c r="CE130" t="s">
        <v>87</v>
      </c>
      <c r="CF130" s="3">
        <v>45184</v>
      </c>
      <c r="CI130">
        <v>1</v>
      </c>
      <c r="CJ130">
        <v>1</v>
      </c>
      <c r="CK130">
        <v>22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"009943544517"</f>
        <v>009943544517</v>
      </c>
      <c r="F131" s="3">
        <v>45182</v>
      </c>
      <c r="G131">
        <v>202406</v>
      </c>
      <c r="H131" t="s">
        <v>148</v>
      </c>
      <c r="I131" t="s">
        <v>149</v>
      </c>
      <c r="J131" t="s">
        <v>386</v>
      </c>
      <c r="K131" t="s">
        <v>78</v>
      </c>
      <c r="L131" t="s">
        <v>75</v>
      </c>
      <c r="M131" t="s">
        <v>76</v>
      </c>
      <c r="N131" t="s">
        <v>77</v>
      </c>
      <c r="O131" t="s">
        <v>104</v>
      </c>
      <c r="P131" t="str">
        <f>"NOREF                         "</f>
        <v xml:space="preserve">NOREF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54.52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0.5</v>
      </c>
      <c r="BK131">
        <v>1</v>
      </c>
      <c r="BL131">
        <v>141.06</v>
      </c>
      <c r="BM131">
        <v>21.16</v>
      </c>
      <c r="BN131">
        <v>162.22</v>
      </c>
      <c r="BO131">
        <v>162.22</v>
      </c>
      <c r="BQ131" t="s">
        <v>150</v>
      </c>
      <c r="BR131" t="s">
        <v>150</v>
      </c>
      <c r="BS131" s="3">
        <v>45183</v>
      </c>
      <c r="BT131" s="4">
        <v>0.27986111111111112</v>
      </c>
      <c r="BU131" t="s">
        <v>234</v>
      </c>
      <c r="BV131" t="s">
        <v>84</v>
      </c>
      <c r="BY131">
        <v>2400</v>
      </c>
      <c r="BZ131" t="s">
        <v>102</v>
      </c>
      <c r="CA131" t="s">
        <v>86</v>
      </c>
      <c r="CC131" t="s">
        <v>76</v>
      </c>
      <c r="CD131">
        <v>2013</v>
      </c>
      <c r="CE131" t="s">
        <v>87</v>
      </c>
      <c r="CF131" s="3">
        <v>45184</v>
      </c>
      <c r="CI131">
        <v>1</v>
      </c>
      <c r="CJ131">
        <v>1</v>
      </c>
      <c r="CK131">
        <v>31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"009943616432"</f>
        <v>009943616432</v>
      </c>
      <c r="F132" s="3">
        <v>45187</v>
      </c>
      <c r="G132">
        <v>202406</v>
      </c>
      <c r="H132" t="s">
        <v>75</v>
      </c>
      <c r="I132" t="s">
        <v>76</v>
      </c>
      <c r="J132" t="s">
        <v>103</v>
      </c>
      <c r="K132" t="s">
        <v>78</v>
      </c>
      <c r="L132" t="s">
        <v>108</v>
      </c>
      <c r="M132" t="s">
        <v>109</v>
      </c>
      <c r="N132" t="s">
        <v>79</v>
      </c>
      <c r="O132" t="s">
        <v>104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81.77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4.9000000000000004</v>
      </c>
      <c r="BJ132">
        <v>5.9</v>
      </c>
      <c r="BK132">
        <v>6</v>
      </c>
      <c r="BL132">
        <v>211.57</v>
      </c>
      <c r="BM132">
        <v>31.74</v>
      </c>
      <c r="BN132">
        <v>243.31</v>
      </c>
      <c r="BO132">
        <v>243.31</v>
      </c>
      <c r="BQ132" t="s">
        <v>213</v>
      </c>
      <c r="BR132" t="s">
        <v>106</v>
      </c>
      <c r="BS132" s="3">
        <v>45188</v>
      </c>
      <c r="BT132" s="4">
        <v>0.36805555555555558</v>
      </c>
      <c r="BU132" t="s">
        <v>388</v>
      </c>
      <c r="BV132" t="s">
        <v>84</v>
      </c>
      <c r="BY132">
        <v>29511.8</v>
      </c>
      <c r="BZ132" t="s">
        <v>102</v>
      </c>
      <c r="CA132" t="s">
        <v>113</v>
      </c>
      <c r="CC132" t="s">
        <v>109</v>
      </c>
      <c r="CD132">
        <v>3629</v>
      </c>
      <c r="CE132" t="s">
        <v>87</v>
      </c>
      <c r="CF132" s="3">
        <v>45189</v>
      </c>
      <c r="CI132">
        <v>1</v>
      </c>
      <c r="CJ132">
        <v>1</v>
      </c>
      <c r="CK132">
        <v>31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"009943285348"</f>
        <v>009943285348</v>
      </c>
      <c r="F133" s="3">
        <v>45187</v>
      </c>
      <c r="G133">
        <v>202406</v>
      </c>
      <c r="H133" t="s">
        <v>75</v>
      </c>
      <c r="I133" t="s">
        <v>76</v>
      </c>
      <c r="J133" t="s">
        <v>103</v>
      </c>
      <c r="K133" t="s">
        <v>78</v>
      </c>
      <c r="L133" t="s">
        <v>120</v>
      </c>
      <c r="M133" t="s">
        <v>121</v>
      </c>
      <c r="N133" t="s">
        <v>389</v>
      </c>
      <c r="O133" t="s">
        <v>93</v>
      </c>
      <c r="P133" t="str">
        <f>"N A                           "</f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60.86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4.5</v>
      </c>
      <c r="BJ133">
        <v>17</v>
      </c>
      <c r="BK133">
        <v>17</v>
      </c>
      <c r="BL133">
        <v>163.04</v>
      </c>
      <c r="BM133">
        <v>24.46</v>
      </c>
      <c r="BN133">
        <v>187.5</v>
      </c>
      <c r="BO133">
        <v>187.5</v>
      </c>
      <c r="BQ133" t="s">
        <v>157</v>
      </c>
      <c r="BR133" t="s">
        <v>106</v>
      </c>
      <c r="BS133" s="3">
        <v>45188</v>
      </c>
      <c r="BT133" s="4">
        <v>0.53888888888888886</v>
      </c>
      <c r="BU133" t="s">
        <v>390</v>
      </c>
      <c r="BV133" t="s">
        <v>84</v>
      </c>
      <c r="BY133">
        <v>84904.47</v>
      </c>
      <c r="BZ133" t="s">
        <v>102</v>
      </c>
      <c r="CA133" t="s">
        <v>124</v>
      </c>
      <c r="CC133" t="s">
        <v>121</v>
      </c>
      <c r="CD133">
        <v>4319</v>
      </c>
      <c r="CE133" t="s">
        <v>87</v>
      </c>
      <c r="CF133" s="3">
        <v>45189</v>
      </c>
      <c r="CI133">
        <v>1</v>
      </c>
      <c r="CJ133">
        <v>1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"009943056431"</f>
        <v>009943056431</v>
      </c>
      <c r="F134" s="3">
        <v>45188</v>
      </c>
      <c r="G134">
        <v>202406</v>
      </c>
      <c r="H134" t="s">
        <v>137</v>
      </c>
      <c r="I134" t="s">
        <v>138</v>
      </c>
      <c r="J134" t="s">
        <v>139</v>
      </c>
      <c r="K134" t="s">
        <v>78</v>
      </c>
      <c r="L134" t="s">
        <v>75</v>
      </c>
      <c r="M134" t="s">
        <v>76</v>
      </c>
      <c r="N134" t="s">
        <v>79</v>
      </c>
      <c r="O134" t="s">
        <v>80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22.71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58.76</v>
      </c>
      <c r="BM134">
        <v>8.81</v>
      </c>
      <c r="BN134">
        <v>67.569999999999993</v>
      </c>
      <c r="BO134">
        <v>67.569999999999993</v>
      </c>
      <c r="BQ134" t="s">
        <v>135</v>
      </c>
      <c r="BR134" t="s">
        <v>82</v>
      </c>
      <c r="BS134" s="3">
        <v>45189</v>
      </c>
      <c r="BT134" s="4">
        <v>0.27430555555555552</v>
      </c>
      <c r="BU134" t="s">
        <v>83</v>
      </c>
      <c r="BV134" t="s">
        <v>84</v>
      </c>
      <c r="BY134">
        <v>1200</v>
      </c>
      <c r="BZ134" t="s">
        <v>133</v>
      </c>
      <c r="CA134" t="s">
        <v>86</v>
      </c>
      <c r="CC134" t="s">
        <v>76</v>
      </c>
      <c r="CD134">
        <v>2013</v>
      </c>
      <c r="CE134" t="s">
        <v>87</v>
      </c>
      <c r="CF134" s="3">
        <v>45189</v>
      </c>
      <c r="CI134">
        <v>1</v>
      </c>
      <c r="CJ134">
        <v>1</v>
      </c>
      <c r="CK134">
        <v>22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"009944027555"</f>
        <v>009944027555</v>
      </c>
      <c r="F135" s="3">
        <v>45188</v>
      </c>
      <c r="G135">
        <v>202406</v>
      </c>
      <c r="H135" t="s">
        <v>140</v>
      </c>
      <c r="I135" t="s">
        <v>141</v>
      </c>
      <c r="J135" t="s">
        <v>142</v>
      </c>
      <c r="K135" t="s">
        <v>78</v>
      </c>
      <c r="L135" t="s">
        <v>75</v>
      </c>
      <c r="M135" t="s">
        <v>76</v>
      </c>
      <c r="N135" t="s">
        <v>79</v>
      </c>
      <c r="O135" t="s">
        <v>93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56.23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151.05000000000001</v>
      </c>
      <c r="BM135">
        <v>22.66</v>
      </c>
      <c r="BN135">
        <v>173.71</v>
      </c>
      <c r="BO135">
        <v>173.71</v>
      </c>
      <c r="BS135" s="3">
        <v>45189</v>
      </c>
      <c r="BT135" s="4">
        <v>0.27430555555555552</v>
      </c>
      <c r="BU135" t="s">
        <v>83</v>
      </c>
      <c r="BV135" t="s">
        <v>84</v>
      </c>
      <c r="BY135">
        <v>1200</v>
      </c>
      <c r="BZ135" t="s">
        <v>102</v>
      </c>
      <c r="CA135" t="s">
        <v>86</v>
      </c>
      <c r="CC135" t="s">
        <v>76</v>
      </c>
      <c r="CD135">
        <v>2013</v>
      </c>
      <c r="CE135" t="s">
        <v>87</v>
      </c>
      <c r="CF135" s="3">
        <v>45189</v>
      </c>
      <c r="CI135">
        <v>1</v>
      </c>
      <c r="CJ135">
        <v>1</v>
      </c>
      <c r="CK135">
        <v>41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"009943481931"</f>
        <v>009943481931</v>
      </c>
      <c r="F136" s="3">
        <v>45188</v>
      </c>
      <c r="G136">
        <v>202406</v>
      </c>
      <c r="H136" t="s">
        <v>108</v>
      </c>
      <c r="I136" t="s">
        <v>109</v>
      </c>
      <c r="J136" t="s">
        <v>79</v>
      </c>
      <c r="K136" t="s">
        <v>78</v>
      </c>
      <c r="L136" t="s">
        <v>90</v>
      </c>
      <c r="M136" t="s">
        <v>91</v>
      </c>
      <c r="N136" t="s">
        <v>347</v>
      </c>
      <c r="O136" t="s">
        <v>104</v>
      </c>
      <c r="P136" t="str">
        <f>"PATSY YOLANDA                 "</f>
        <v xml:space="preserve">PATSY YOLANDA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258.92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8</v>
      </c>
      <c r="BJ136">
        <v>18.600000000000001</v>
      </c>
      <c r="BK136">
        <v>19</v>
      </c>
      <c r="BL136">
        <v>669.91</v>
      </c>
      <c r="BM136">
        <v>100.49</v>
      </c>
      <c r="BN136">
        <v>770.4</v>
      </c>
      <c r="BO136">
        <v>770.4</v>
      </c>
      <c r="BQ136" t="s">
        <v>391</v>
      </c>
      <c r="BR136" t="s">
        <v>301</v>
      </c>
      <c r="BS136" s="3">
        <v>45190</v>
      </c>
      <c r="BT136" s="4">
        <v>0.45902777777777781</v>
      </c>
      <c r="BU136" t="s">
        <v>392</v>
      </c>
      <c r="BV136" t="s">
        <v>84</v>
      </c>
      <c r="BY136">
        <v>46620</v>
      </c>
      <c r="BZ136" t="s">
        <v>102</v>
      </c>
      <c r="CA136" t="s">
        <v>351</v>
      </c>
      <c r="CC136" t="s">
        <v>91</v>
      </c>
      <c r="CD136">
        <v>8000</v>
      </c>
      <c r="CE136" t="s">
        <v>87</v>
      </c>
      <c r="CF136" s="3">
        <v>45191</v>
      </c>
      <c r="CI136">
        <v>2</v>
      </c>
      <c r="CJ136">
        <v>2</v>
      </c>
      <c r="CK136">
        <v>31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"009943640622"</f>
        <v>009943640622</v>
      </c>
      <c r="F137" s="3">
        <v>45188</v>
      </c>
      <c r="G137">
        <v>202406</v>
      </c>
      <c r="H137" t="s">
        <v>108</v>
      </c>
      <c r="I137" t="s">
        <v>109</v>
      </c>
      <c r="J137" t="s">
        <v>79</v>
      </c>
      <c r="K137" t="s">
        <v>78</v>
      </c>
      <c r="L137" t="s">
        <v>75</v>
      </c>
      <c r="M137" t="s">
        <v>76</v>
      </c>
      <c r="N137" t="s">
        <v>79</v>
      </c>
      <c r="O137" t="s">
        <v>93</v>
      </c>
      <c r="P137" t="str">
        <f>"SINDI                         "</f>
        <v xml:space="preserve">SINDI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56.23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151.05000000000001</v>
      </c>
      <c r="BM137">
        <v>22.66</v>
      </c>
      <c r="BN137">
        <v>173.71</v>
      </c>
      <c r="BO137">
        <v>173.71</v>
      </c>
      <c r="BR137" t="s">
        <v>226</v>
      </c>
      <c r="BS137" s="3">
        <v>45189</v>
      </c>
      <c r="BT137" s="4">
        <v>0.27430555555555552</v>
      </c>
      <c r="BU137" t="s">
        <v>83</v>
      </c>
      <c r="BV137" t="s">
        <v>84</v>
      </c>
      <c r="BY137">
        <v>1200</v>
      </c>
      <c r="BZ137" t="s">
        <v>102</v>
      </c>
      <c r="CA137" t="s">
        <v>86</v>
      </c>
      <c r="CC137" t="s">
        <v>76</v>
      </c>
      <c r="CD137">
        <v>2000</v>
      </c>
      <c r="CE137" t="s">
        <v>87</v>
      </c>
      <c r="CF137" s="3">
        <v>45189</v>
      </c>
      <c r="CI137">
        <v>1</v>
      </c>
      <c r="CJ137">
        <v>1</v>
      </c>
      <c r="CK137">
        <v>41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"009943624052"</f>
        <v>009943624052</v>
      </c>
      <c r="F138" s="3">
        <v>45188</v>
      </c>
      <c r="G138">
        <v>202406</v>
      </c>
      <c r="H138" t="s">
        <v>75</v>
      </c>
      <c r="I138" t="s">
        <v>76</v>
      </c>
      <c r="J138" t="s">
        <v>103</v>
      </c>
      <c r="K138" t="s">
        <v>78</v>
      </c>
      <c r="L138" t="s">
        <v>108</v>
      </c>
      <c r="M138" t="s">
        <v>109</v>
      </c>
      <c r="N138" t="s">
        <v>79</v>
      </c>
      <c r="O138" t="s">
        <v>104</v>
      </c>
      <c r="P138" t="str">
        <f t="shared" ref="P138:P143" si="1"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163.54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4.7</v>
      </c>
      <c r="BJ138">
        <v>11.1</v>
      </c>
      <c r="BK138">
        <v>12</v>
      </c>
      <c r="BL138">
        <v>423.12</v>
      </c>
      <c r="BM138">
        <v>63.47</v>
      </c>
      <c r="BN138">
        <v>486.59</v>
      </c>
      <c r="BO138">
        <v>486.59</v>
      </c>
      <c r="BQ138" t="s">
        <v>393</v>
      </c>
      <c r="BR138" t="s">
        <v>394</v>
      </c>
      <c r="BS138" s="3">
        <v>45189</v>
      </c>
      <c r="BT138" s="4">
        <v>0.4291666666666667</v>
      </c>
      <c r="BU138" t="s">
        <v>388</v>
      </c>
      <c r="BV138" t="s">
        <v>84</v>
      </c>
      <c r="BY138">
        <v>55462.38</v>
      </c>
      <c r="BZ138" t="s">
        <v>102</v>
      </c>
      <c r="CA138" t="s">
        <v>113</v>
      </c>
      <c r="CC138" t="s">
        <v>109</v>
      </c>
      <c r="CD138">
        <v>3630</v>
      </c>
      <c r="CE138" t="s">
        <v>87</v>
      </c>
      <c r="CF138" s="3">
        <v>45190</v>
      </c>
      <c r="CI138">
        <v>1</v>
      </c>
      <c r="CJ138">
        <v>1</v>
      </c>
      <c r="CK138">
        <v>31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"009943624053"</f>
        <v>009943624053</v>
      </c>
      <c r="F139" s="3">
        <v>45188</v>
      </c>
      <c r="G139">
        <v>202406</v>
      </c>
      <c r="H139" t="s">
        <v>75</v>
      </c>
      <c r="I139" t="s">
        <v>76</v>
      </c>
      <c r="J139" t="s">
        <v>103</v>
      </c>
      <c r="K139" t="s">
        <v>78</v>
      </c>
      <c r="L139" t="s">
        <v>90</v>
      </c>
      <c r="M139" t="s">
        <v>91</v>
      </c>
      <c r="N139" t="s">
        <v>79</v>
      </c>
      <c r="O139" t="s">
        <v>104</v>
      </c>
      <c r="P139" t="str">
        <f t="shared" si="1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54.52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141.06</v>
      </c>
      <c r="BM139">
        <v>21.16</v>
      </c>
      <c r="BN139">
        <v>162.22</v>
      </c>
      <c r="BO139">
        <v>162.22</v>
      </c>
      <c r="BQ139" t="s">
        <v>395</v>
      </c>
      <c r="BR139" t="s">
        <v>396</v>
      </c>
      <c r="BS139" s="3">
        <v>45189</v>
      </c>
      <c r="BT139" s="4">
        <v>0.39166666666666666</v>
      </c>
      <c r="BU139" t="s">
        <v>247</v>
      </c>
      <c r="BV139" t="s">
        <v>84</v>
      </c>
      <c r="BY139">
        <v>1200</v>
      </c>
      <c r="BZ139" t="s">
        <v>102</v>
      </c>
      <c r="CA139" t="s">
        <v>248</v>
      </c>
      <c r="CC139" t="s">
        <v>91</v>
      </c>
      <c r="CD139">
        <v>7441</v>
      </c>
      <c r="CE139" t="s">
        <v>87</v>
      </c>
      <c r="CF139" s="3">
        <v>45190</v>
      </c>
      <c r="CI139">
        <v>1</v>
      </c>
      <c r="CJ139">
        <v>1</v>
      </c>
      <c r="CK139">
        <v>31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"009943624049"</f>
        <v>009943624049</v>
      </c>
      <c r="F140" s="3">
        <v>45188</v>
      </c>
      <c r="G140">
        <v>202406</v>
      </c>
      <c r="H140" t="s">
        <v>75</v>
      </c>
      <c r="I140" t="s">
        <v>76</v>
      </c>
      <c r="J140" t="s">
        <v>103</v>
      </c>
      <c r="K140" t="s">
        <v>78</v>
      </c>
      <c r="L140" t="s">
        <v>397</v>
      </c>
      <c r="M140" t="s">
        <v>398</v>
      </c>
      <c r="N140" t="s">
        <v>399</v>
      </c>
      <c r="O140" t="s">
        <v>104</v>
      </c>
      <c r="P140" t="str">
        <f t="shared" si="1"/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22.72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58.78</v>
      </c>
      <c r="BM140">
        <v>8.82</v>
      </c>
      <c r="BN140">
        <v>67.599999999999994</v>
      </c>
      <c r="BO140">
        <v>67.599999999999994</v>
      </c>
      <c r="BQ140" t="s">
        <v>81</v>
      </c>
      <c r="BR140" t="s">
        <v>106</v>
      </c>
      <c r="BS140" s="3">
        <v>45189</v>
      </c>
      <c r="BT140" s="4">
        <v>0.4777777777777778</v>
      </c>
      <c r="BU140" t="s">
        <v>400</v>
      </c>
      <c r="BV140" t="s">
        <v>84</v>
      </c>
      <c r="BY140">
        <v>1200</v>
      </c>
      <c r="BZ140" t="s">
        <v>102</v>
      </c>
      <c r="CA140" t="s">
        <v>401</v>
      </c>
      <c r="CC140" t="s">
        <v>398</v>
      </c>
      <c r="CD140">
        <v>1449</v>
      </c>
      <c r="CE140" t="s">
        <v>87</v>
      </c>
      <c r="CF140" s="3">
        <v>45189</v>
      </c>
      <c r="CI140">
        <v>1</v>
      </c>
      <c r="CJ140">
        <v>1</v>
      </c>
      <c r="CK140">
        <v>32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"009943624050"</f>
        <v>009943624050</v>
      </c>
      <c r="F141" s="3">
        <v>45188</v>
      </c>
      <c r="G141">
        <v>202406</v>
      </c>
      <c r="H141" t="s">
        <v>75</v>
      </c>
      <c r="I141" t="s">
        <v>76</v>
      </c>
      <c r="J141" t="s">
        <v>103</v>
      </c>
      <c r="K141" t="s">
        <v>78</v>
      </c>
      <c r="L141" t="s">
        <v>90</v>
      </c>
      <c r="M141" t="s">
        <v>91</v>
      </c>
      <c r="N141" t="s">
        <v>402</v>
      </c>
      <c r="O141" t="s">
        <v>104</v>
      </c>
      <c r="P141" t="str">
        <f t="shared" si="1"/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54.52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2.2999999999999998</v>
      </c>
      <c r="BK141">
        <v>3</v>
      </c>
      <c r="BL141">
        <v>141.06</v>
      </c>
      <c r="BM141">
        <v>21.16</v>
      </c>
      <c r="BN141">
        <v>162.22</v>
      </c>
      <c r="BO141">
        <v>162.22</v>
      </c>
      <c r="BQ141" t="s">
        <v>81</v>
      </c>
      <c r="BR141" t="s">
        <v>106</v>
      </c>
      <c r="BS141" s="3">
        <v>45190</v>
      </c>
      <c r="BT141" s="4">
        <v>0.7284722222222223</v>
      </c>
      <c r="BU141" t="s">
        <v>403</v>
      </c>
      <c r="BV141" t="s">
        <v>88</v>
      </c>
      <c r="BW141" t="s">
        <v>404</v>
      </c>
      <c r="BX141" t="s">
        <v>405</v>
      </c>
      <c r="BY141">
        <v>11411.4</v>
      </c>
      <c r="BZ141" t="s">
        <v>102</v>
      </c>
      <c r="CA141" t="s">
        <v>406</v>
      </c>
      <c r="CC141" t="s">
        <v>91</v>
      </c>
      <c r="CD141">
        <v>8000</v>
      </c>
      <c r="CE141" t="s">
        <v>87</v>
      </c>
      <c r="CF141" s="3">
        <v>45191</v>
      </c>
      <c r="CI141">
        <v>1</v>
      </c>
      <c r="CJ141">
        <v>2</v>
      </c>
      <c r="CK141">
        <v>31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"009943624051"</f>
        <v>009943624051</v>
      </c>
      <c r="F142" s="3">
        <v>45188</v>
      </c>
      <c r="G142">
        <v>202406</v>
      </c>
      <c r="H142" t="s">
        <v>75</v>
      </c>
      <c r="I142" t="s">
        <v>76</v>
      </c>
      <c r="J142" t="s">
        <v>103</v>
      </c>
      <c r="K142" t="s">
        <v>78</v>
      </c>
      <c r="L142" t="s">
        <v>108</v>
      </c>
      <c r="M142" t="s">
        <v>109</v>
      </c>
      <c r="N142" t="s">
        <v>79</v>
      </c>
      <c r="O142" t="s">
        <v>104</v>
      </c>
      <c r="P142" t="str">
        <f t="shared" si="1"/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54.52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141.06</v>
      </c>
      <c r="BM142">
        <v>21.16</v>
      </c>
      <c r="BN142">
        <v>162.22</v>
      </c>
      <c r="BO142">
        <v>162.22</v>
      </c>
      <c r="BQ142" t="s">
        <v>407</v>
      </c>
      <c r="BR142" t="s">
        <v>396</v>
      </c>
      <c r="BS142" s="3">
        <v>45190</v>
      </c>
      <c r="BT142" s="4">
        <v>0.49374999999999997</v>
      </c>
      <c r="BU142" t="s">
        <v>388</v>
      </c>
      <c r="BV142" t="s">
        <v>88</v>
      </c>
      <c r="BW142" t="s">
        <v>284</v>
      </c>
      <c r="BX142" t="s">
        <v>285</v>
      </c>
      <c r="BY142">
        <v>1200</v>
      </c>
      <c r="BZ142" t="s">
        <v>102</v>
      </c>
      <c r="CC142" t="s">
        <v>109</v>
      </c>
      <c r="CD142">
        <v>3630</v>
      </c>
      <c r="CE142" t="s">
        <v>87</v>
      </c>
      <c r="CF142" s="3">
        <v>45195</v>
      </c>
      <c r="CI142">
        <v>1</v>
      </c>
      <c r="CJ142">
        <v>2</v>
      </c>
      <c r="CK142">
        <v>31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"009944027656"</f>
        <v>009944027656</v>
      </c>
      <c r="F143" s="3">
        <v>45188</v>
      </c>
      <c r="G143">
        <v>202406</v>
      </c>
      <c r="H143" t="s">
        <v>114</v>
      </c>
      <c r="I143" t="s">
        <v>115</v>
      </c>
      <c r="J143" t="s">
        <v>144</v>
      </c>
      <c r="K143" t="s">
        <v>78</v>
      </c>
      <c r="L143" t="s">
        <v>75</v>
      </c>
      <c r="M143" t="s">
        <v>76</v>
      </c>
      <c r="N143" t="s">
        <v>79</v>
      </c>
      <c r="O143" t="s">
        <v>93</v>
      </c>
      <c r="P143" t="str">
        <f t="shared" si="1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43.39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117.83</v>
      </c>
      <c r="BM143">
        <v>17.670000000000002</v>
      </c>
      <c r="BN143">
        <v>135.5</v>
      </c>
      <c r="BO143">
        <v>135.5</v>
      </c>
      <c r="BQ143" t="s">
        <v>408</v>
      </c>
      <c r="BR143" t="s">
        <v>81</v>
      </c>
      <c r="BS143" s="3">
        <v>45189</v>
      </c>
      <c r="BT143" s="4">
        <v>0.27430555555555552</v>
      </c>
      <c r="BU143" t="s">
        <v>83</v>
      </c>
      <c r="BV143" t="s">
        <v>84</v>
      </c>
      <c r="BY143">
        <v>1200</v>
      </c>
      <c r="BZ143" t="s">
        <v>102</v>
      </c>
      <c r="CA143" t="s">
        <v>86</v>
      </c>
      <c r="CC143" t="s">
        <v>76</v>
      </c>
      <c r="CD143">
        <v>2013</v>
      </c>
      <c r="CE143" t="s">
        <v>87</v>
      </c>
      <c r="CF143" s="3">
        <v>45189</v>
      </c>
      <c r="CI143">
        <v>1</v>
      </c>
      <c r="CJ143">
        <v>1</v>
      </c>
      <c r="CK143">
        <v>42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"009942844524"</f>
        <v>009942844524</v>
      </c>
      <c r="F144" s="3">
        <v>45188</v>
      </c>
      <c r="G144">
        <v>202406</v>
      </c>
      <c r="H144" t="s">
        <v>278</v>
      </c>
      <c r="I144" t="s">
        <v>279</v>
      </c>
      <c r="J144" t="s">
        <v>134</v>
      </c>
      <c r="K144" t="s">
        <v>78</v>
      </c>
      <c r="L144" t="s">
        <v>75</v>
      </c>
      <c r="M144" t="s">
        <v>76</v>
      </c>
      <c r="N144" t="s">
        <v>79</v>
      </c>
      <c r="O144" t="s">
        <v>93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43.39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117.83</v>
      </c>
      <c r="BM144">
        <v>17.670000000000002</v>
      </c>
      <c r="BN144">
        <v>135.5</v>
      </c>
      <c r="BO144">
        <v>135.5</v>
      </c>
      <c r="BQ144" t="s">
        <v>135</v>
      </c>
      <c r="BR144" t="s">
        <v>136</v>
      </c>
      <c r="BS144" s="3">
        <v>45189</v>
      </c>
      <c r="BT144" s="4">
        <v>0.27430555555555552</v>
      </c>
      <c r="BU144" t="s">
        <v>83</v>
      </c>
      <c r="BV144" t="s">
        <v>84</v>
      </c>
      <c r="BY144">
        <v>1200</v>
      </c>
      <c r="BZ144" t="s">
        <v>102</v>
      </c>
      <c r="CA144" t="s">
        <v>86</v>
      </c>
      <c r="CC144" t="s">
        <v>76</v>
      </c>
      <c r="CD144">
        <v>2013</v>
      </c>
      <c r="CE144" t="s">
        <v>87</v>
      </c>
      <c r="CF144" s="3">
        <v>45191</v>
      </c>
      <c r="CI144">
        <v>1</v>
      </c>
      <c r="CJ144">
        <v>1</v>
      </c>
      <c r="CK144">
        <v>42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"009942840071"</f>
        <v>009942840071</v>
      </c>
      <c r="F145" s="3">
        <v>45188</v>
      </c>
      <c r="G145">
        <v>202406</v>
      </c>
      <c r="H145" t="s">
        <v>151</v>
      </c>
      <c r="I145" t="s">
        <v>152</v>
      </c>
      <c r="J145" t="s">
        <v>153</v>
      </c>
      <c r="K145" t="s">
        <v>78</v>
      </c>
      <c r="L145" t="s">
        <v>75</v>
      </c>
      <c r="M145" t="s">
        <v>76</v>
      </c>
      <c r="N145" t="s">
        <v>79</v>
      </c>
      <c r="O145" t="s">
        <v>80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22.71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58.76</v>
      </c>
      <c r="BM145">
        <v>8.81</v>
      </c>
      <c r="BN145">
        <v>67.569999999999993</v>
      </c>
      <c r="BO145">
        <v>67.569999999999993</v>
      </c>
      <c r="BQ145" t="s">
        <v>99</v>
      </c>
      <c r="BR145" t="s">
        <v>154</v>
      </c>
      <c r="BS145" s="3">
        <v>45189</v>
      </c>
      <c r="BT145" s="4">
        <v>0.27430555555555552</v>
      </c>
      <c r="BU145" t="s">
        <v>83</v>
      </c>
      <c r="BV145" t="s">
        <v>84</v>
      </c>
      <c r="BY145">
        <v>1200</v>
      </c>
      <c r="BZ145" t="s">
        <v>133</v>
      </c>
      <c r="CA145" t="s">
        <v>86</v>
      </c>
      <c r="CC145" t="s">
        <v>76</v>
      </c>
      <c r="CD145">
        <v>2013</v>
      </c>
      <c r="CE145" t="s">
        <v>87</v>
      </c>
      <c r="CF145" s="3">
        <v>45189</v>
      </c>
      <c r="CI145">
        <v>1</v>
      </c>
      <c r="CJ145">
        <v>1</v>
      </c>
      <c r="CK145">
        <v>22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"009944020666"</f>
        <v>009944020666</v>
      </c>
      <c r="F146" s="3">
        <v>45188</v>
      </c>
      <c r="G146">
        <v>202406</v>
      </c>
      <c r="H146" t="s">
        <v>125</v>
      </c>
      <c r="I146" t="s">
        <v>126</v>
      </c>
      <c r="J146" t="s">
        <v>77</v>
      </c>
      <c r="K146" t="s">
        <v>78</v>
      </c>
      <c r="L146" t="s">
        <v>75</v>
      </c>
      <c r="M146" t="s">
        <v>76</v>
      </c>
      <c r="N146" t="s">
        <v>409</v>
      </c>
      <c r="O146" t="s">
        <v>80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29.07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75.22</v>
      </c>
      <c r="BM146">
        <v>11.28</v>
      </c>
      <c r="BN146">
        <v>86.5</v>
      </c>
      <c r="BO146">
        <v>86.5</v>
      </c>
      <c r="BS146" s="3">
        <v>45189</v>
      </c>
      <c r="BT146" s="4">
        <v>0.27430555555555552</v>
      </c>
      <c r="BU146" t="s">
        <v>83</v>
      </c>
      <c r="BV146" t="s">
        <v>84</v>
      </c>
      <c r="BY146">
        <v>1200</v>
      </c>
      <c r="BZ146" t="s">
        <v>133</v>
      </c>
      <c r="CA146" t="s">
        <v>86</v>
      </c>
      <c r="CC146" t="s">
        <v>76</v>
      </c>
      <c r="CD146">
        <v>2013</v>
      </c>
      <c r="CE146" t="s">
        <v>87</v>
      </c>
      <c r="CF146" s="3">
        <v>45189</v>
      </c>
      <c r="CI146">
        <v>1</v>
      </c>
      <c r="CJ146">
        <v>1</v>
      </c>
      <c r="CK146">
        <v>21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"009943453066"</f>
        <v>009943453066</v>
      </c>
      <c r="F147" s="3">
        <v>45188</v>
      </c>
      <c r="G147">
        <v>202406</v>
      </c>
      <c r="H147" t="s">
        <v>182</v>
      </c>
      <c r="I147" t="s">
        <v>183</v>
      </c>
      <c r="J147" t="s">
        <v>221</v>
      </c>
      <c r="K147" t="s">
        <v>78</v>
      </c>
      <c r="L147" t="s">
        <v>75</v>
      </c>
      <c r="M147" t="s">
        <v>76</v>
      </c>
      <c r="N147" t="s">
        <v>79</v>
      </c>
      <c r="O147" t="s">
        <v>80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22.71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58.76</v>
      </c>
      <c r="BM147">
        <v>8.81</v>
      </c>
      <c r="BN147">
        <v>67.569999999999993</v>
      </c>
      <c r="BO147">
        <v>67.569999999999993</v>
      </c>
      <c r="BQ147" t="s">
        <v>99</v>
      </c>
      <c r="BR147" t="s">
        <v>222</v>
      </c>
      <c r="BS147" s="3">
        <v>45189</v>
      </c>
      <c r="BT147" s="4">
        <v>0.27430555555555552</v>
      </c>
      <c r="BU147" t="s">
        <v>83</v>
      </c>
      <c r="BV147" t="s">
        <v>84</v>
      </c>
      <c r="BY147">
        <v>1200</v>
      </c>
      <c r="BZ147" t="s">
        <v>133</v>
      </c>
      <c r="CA147" t="s">
        <v>86</v>
      </c>
      <c r="CC147" t="s">
        <v>76</v>
      </c>
      <c r="CD147">
        <v>2013</v>
      </c>
      <c r="CE147" t="s">
        <v>87</v>
      </c>
      <c r="CF147" s="3">
        <v>45189</v>
      </c>
      <c r="CI147">
        <v>1</v>
      </c>
      <c r="CJ147">
        <v>1</v>
      </c>
      <c r="CK147">
        <v>22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"009943880533"</f>
        <v>009943880533</v>
      </c>
      <c r="F148" s="3">
        <v>45188</v>
      </c>
      <c r="G148">
        <v>202406</v>
      </c>
      <c r="H148" t="s">
        <v>75</v>
      </c>
      <c r="I148" t="s">
        <v>76</v>
      </c>
      <c r="J148" t="s">
        <v>77</v>
      </c>
      <c r="K148" t="s">
        <v>78</v>
      </c>
      <c r="L148" t="s">
        <v>75</v>
      </c>
      <c r="M148" t="s">
        <v>76</v>
      </c>
      <c r="N148" t="s">
        <v>79</v>
      </c>
      <c r="O148" t="s">
        <v>80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22.71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58.76</v>
      </c>
      <c r="BM148">
        <v>8.81</v>
      </c>
      <c r="BN148">
        <v>67.569999999999993</v>
      </c>
      <c r="BO148">
        <v>67.569999999999993</v>
      </c>
      <c r="BR148" t="s">
        <v>222</v>
      </c>
      <c r="BS148" s="3">
        <v>45189</v>
      </c>
      <c r="BT148" s="4">
        <v>0.27430555555555552</v>
      </c>
      <c r="BU148" t="s">
        <v>83</v>
      </c>
      <c r="BV148" t="s">
        <v>84</v>
      </c>
      <c r="BY148">
        <v>1200</v>
      </c>
      <c r="BZ148" t="s">
        <v>133</v>
      </c>
      <c r="CA148" t="s">
        <v>86</v>
      </c>
      <c r="CC148" t="s">
        <v>76</v>
      </c>
      <c r="CD148">
        <v>2013</v>
      </c>
      <c r="CE148" t="s">
        <v>87</v>
      </c>
      <c r="CF148" s="3">
        <v>45189</v>
      </c>
      <c r="CI148">
        <v>1</v>
      </c>
      <c r="CJ148">
        <v>1</v>
      </c>
      <c r="CK148">
        <v>22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"009943880508"</f>
        <v>009943880508</v>
      </c>
      <c r="F149" s="3">
        <v>45188</v>
      </c>
      <c r="G149">
        <v>202406</v>
      </c>
      <c r="H149" t="s">
        <v>75</v>
      </c>
      <c r="I149" t="s">
        <v>76</v>
      </c>
      <c r="J149" t="s">
        <v>410</v>
      </c>
      <c r="K149" t="s">
        <v>78</v>
      </c>
      <c r="L149" t="s">
        <v>75</v>
      </c>
      <c r="M149" t="s">
        <v>76</v>
      </c>
      <c r="N149" t="s">
        <v>220</v>
      </c>
      <c r="O149" t="s">
        <v>93</v>
      </c>
      <c r="P149" t="str">
        <f>"JNX2905594137                 "</f>
        <v xml:space="preserve">JNX2905594137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43.39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117.83</v>
      </c>
      <c r="BM149">
        <v>17.670000000000002</v>
      </c>
      <c r="BN149">
        <v>135.5</v>
      </c>
      <c r="BO149">
        <v>135.5</v>
      </c>
      <c r="BS149" s="3">
        <v>45189</v>
      </c>
      <c r="BT149" s="4">
        <v>0.27430555555555552</v>
      </c>
      <c r="BU149" t="s">
        <v>83</v>
      </c>
      <c r="BV149" t="s">
        <v>84</v>
      </c>
      <c r="BY149">
        <v>1200</v>
      </c>
      <c r="BZ149" t="s">
        <v>102</v>
      </c>
      <c r="CA149" t="s">
        <v>86</v>
      </c>
      <c r="CC149" t="s">
        <v>76</v>
      </c>
      <c r="CD149">
        <v>2013</v>
      </c>
      <c r="CE149" t="s">
        <v>87</v>
      </c>
      <c r="CF149" s="3">
        <v>45189</v>
      </c>
      <c r="CI149">
        <v>1</v>
      </c>
      <c r="CJ149">
        <v>1</v>
      </c>
      <c r="CK149">
        <v>42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"009943081970"</f>
        <v>009943081970</v>
      </c>
      <c r="F150" s="3">
        <v>45188</v>
      </c>
      <c r="G150">
        <v>202406</v>
      </c>
      <c r="H150" t="s">
        <v>75</v>
      </c>
      <c r="I150" t="s">
        <v>76</v>
      </c>
      <c r="J150" t="s">
        <v>280</v>
      </c>
      <c r="K150" t="s">
        <v>78</v>
      </c>
      <c r="L150" t="s">
        <v>75</v>
      </c>
      <c r="M150" t="s">
        <v>76</v>
      </c>
      <c r="N150" t="s">
        <v>79</v>
      </c>
      <c r="O150" t="s">
        <v>93</v>
      </c>
      <c r="P150" t="str">
        <f>"..                            "</f>
        <v xml:space="preserve">..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43.39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117.83</v>
      </c>
      <c r="BM150">
        <v>17.670000000000002</v>
      </c>
      <c r="BN150">
        <v>135.5</v>
      </c>
      <c r="BO150">
        <v>135.5</v>
      </c>
      <c r="BQ150" t="s">
        <v>135</v>
      </c>
      <c r="BR150" t="s">
        <v>222</v>
      </c>
      <c r="BS150" s="3">
        <v>45189</v>
      </c>
      <c r="BT150" s="4">
        <v>0.27430555555555552</v>
      </c>
      <c r="BU150" t="s">
        <v>83</v>
      </c>
      <c r="BV150" t="s">
        <v>84</v>
      </c>
      <c r="BY150">
        <v>1200</v>
      </c>
      <c r="BZ150" t="s">
        <v>102</v>
      </c>
      <c r="CA150" t="s">
        <v>86</v>
      </c>
      <c r="CC150" t="s">
        <v>76</v>
      </c>
      <c r="CD150">
        <v>2013</v>
      </c>
      <c r="CE150" t="s">
        <v>87</v>
      </c>
      <c r="CF150" s="3">
        <v>45189</v>
      </c>
      <c r="CI150">
        <v>1</v>
      </c>
      <c r="CJ150">
        <v>1</v>
      </c>
      <c r="CK150">
        <v>42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"009944021040"</f>
        <v>009944021040</v>
      </c>
      <c r="F151" s="3">
        <v>45188</v>
      </c>
      <c r="G151">
        <v>202406</v>
      </c>
      <c r="H151" t="s">
        <v>108</v>
      </c>
      <c r="I151" t="s">
        <v>109</v>
      </c>
      <c r="J151" t="s">
        <v>77</v>
      </c>
      <c r="K151" t="s">
        <v>78</v>
      </c>
      <c r="L151" t="s">
        <v>75</v>
      </c>
      <c r="M151" t="s">
        <v>76</v>
      </c>
      <c r="N151" t="s">
        <v>127</v>
      </c>
      <c r="O151" t="s">
        <v>80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29.07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75.22</v>
      </c>
      <c r="BM151">
        <v>11.28</v>
      </c>
      <c r="BN151">
        <v>86.5</v>
      </c>
      <c r="BO151">
        <v>86.5</v>
      </c>
      <c r="BR151" t="s">
        <v>82</v>
      </c>
      <c r="BS151" s="3">
        <v>45189</v>
      </c>
      <c r="BT151" s="4">
        <v>0.27430555555555552</v>
      </c>
      <c r="BU151" t="s">
        <v>83</v>
      </c>
      <c r="BV151" t="s">
        <v>84</v>
      </c>
      <c r="BY151">
        <v>1200</v>
      </c>
      <c r="BZ151" t="s">
        <v>133</v>
      </c>
      <c r="CA151" t="s">
        <v>86</v>
      </c>
      <c r="CC151" t="s">
        <v>76</v>
      </c>
      <c r="CD151">
        <v>2190</v>
      </c>
      <c r="CE151" t="s">
        <v>87</v>
      </c>
      <c r="CF151" s="3">
        <v>45189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"009942377044"</f>
        <v>009942377044</v>
      </c>
      <c r="F152" s="3">
        <v>45189</v>
      </c>
      <c r="G152">
        <v>202406</v>
      </c>
      <c r="H152" t="s">
        <v>90</v>
      </c>
      <c r="I152" t="s">
        <v>91</v>
      </c>
      <c r="J152" t="s">
        <v>77</v>
      </c>
      <c r="K152" t="s">
        <v>78</v>
      </c>
      <c r="L152" t="s">
        <v>75</v>
      </c>
      <c r="M152" t="s">
        <v>76</v>
      </c>
      <c r="N152" t="s">
        <v>180</v>
      </c>
      <c r="O152" t="s">
        <v>93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56.23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151.05000000000001</v>
      </c>
      <c r="BM152">
        <v>22.66</v>
      </c>
      <c r="BN152">
        <v>173.71</v>
      </c>
      <c r="BO152">
        <v>173.71</v>
      </c>
      <c r="BQ152" t="s">
        <v>99</v>
      </c>
      <c r="BR152" t="s">
        <v>343</v>
      </c>
      <c r="BS152" s="3">
        <v>45190</v>
      </c>
      <c r="BT152" s="4">
        <v>0.27361111111111108</v>
      </c>
      <c r="BU152" t="s">
        <v>83</v>
      </c>
      <c r="BV152" t="s">
        <v>84</v>
      </c>
      <c r="BY152">
        <v>1200</v>
      </c>
      <c r="BZ152" t="s">
        <v>102</v>
      </c>
      <c r="CA152" t="s">
        <v>86</v>
      </c>
      <c r="CC152" t="s">
        <v>76</v>
      </c>
      <c r="CD152">
        <v>2013</v>
      </c>
      <c r="CE152" t="s">
        <v>87</v>
      </c>
      <c r="CF152" s="3">
        <v>45191</v>
      </c>
      <c r="CI152">
        <v>3</v>
      </c>
      <c r="CJ152">
        <v>1</v>
      </c>
      <c r="CK152">
        <v>41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"009943624046"</f>
        <v>009943624046</v>
      </c>
      <c r="F153" s="3">
        <v>45189</v>
      </c>
      <c r="G153">
        <v>202406</v>
      </c>
      <c r="H153" t="s">
        <v>75</v>
      </c>
      <c r="I153" t="s">
        <v>76</v>
      </c>
      <c r="J153" t="s">
        <v>103</v>
      </c>
      <c r="K153" t="s">
        <v>78</v>
      </c>
      <c r="L153" t="s">
        <v>322</v>
      </c>
      <c r="M153" t="s">
        <v>323</v>
      </c>
      <c r="N153" t="s">
        <v>411</v>
      </c>
      <c r="O153" t="s">
        <v>104</v>
      </c>
      <c r="P153" t="str">
        <f>"N A                           "</f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25.27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1.4</v>
      </c>
      <c r="BJ153">
        <v>8.6999999999999993</v>
      </c>
      <c r="BK153">
        <v>9</v>
      </c>
      <c r="BL153">
        <v>65.38</v>
      </c>
      <c r="BM153">
        <v>9.81</v>
      </c>
      <c r="BN153">
        <v>75.19</v>
      </c>
      <c r="BO153">
        <v>75.19</v>
      </c>
      <c r="BQ153" t="s">
        <v>81</v>
      </c>
      <c r="BR153" t="s">
        <v>106</v>
      </c>
      <c r="BS153" s="3">
        <v>45190</v>
      </c>
      <c r="BT153" s="4">
        <v>0.40763888888888888</v>
      </c>
      <c r="BU153" t="s">
        <v>412</v>
      </c>
      <c r="BV153" t="s">
        <v>84</v>
      </c>
      <c r="BY153">
        <v>43437.87</v>
      </c>
      <c r="BZ153" t="s">
        <v>102</v>
      </c>
      <c r="CA153" t="s">
        <v>413</v>
      </c>
      <c r="CC153" t="s">
        <v>323</v>
      </c>
      <c r="CD153">
        <v>1501</v>
      </c>
      <c r="CE153" t="s">
        <v>87</v>
      </c>
      <c r="CF153" s="3">
        <v>45190</v>
      </c>
      <c r="CI153">
        <v>1</v>
      </c>
      <c r="CJ153">
        <v>1</v>
      </c>
      <c r="CK153">
        <v>32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"029908395208"</f>
        <v>029908395208</v>
      </c>
      <c r="F154" s="3">
        <v>45189</v>
      </c>
      <c r="G154">
        <v>202406</v>
      </c>
      <c r="H154" t="s">
        <v>108</v>
      </c>
      <c r="I154" t="s">
        <v>109</v>
      </c>
      <c r="J154" t="s">
        <v>79</v>
      </c>
      <c r="K154" t="s">
        <v>78</v>
      </c>
      <c r="L154" t="s">
        <v>90</v>
      </c>
      <c r="M154" t="s">
        <v>91</v>
      </c>
      <c r="N154" t="s">
        <v>414</v>
      </c>
      <c r="O154" t="s">
        <v>93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86.37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3</v>
      </c>
      <c r="BI154">
        <v>21</v>
      </c>
      <c r="BJ154">
        <v>28</v>
      </c>
      <c r="BK154">
        <v>28</v>
      </c>
      <c r="BL154">
        <v>229.03</v>
      </c>
      <c r="BM154">
        <v>34.35</v>
      </c>
      <c r="BN154">
        <v>263.38</v>
      </c>
      <c r="BO154">
        <v>263.38</v>
      </c>
      <c r="BQ154" t="s">
        <v>105</v>
      </c>
      <c r="BR154" t="s">
        <v>301</v>
      </c>
      <c r="BS154" s="3">
        <v>45191</v>
      </c>
      <c r="BT154" s="4">
        <v>0.37013888888888885</v>
      </c>
      <c r="BU154" t="s">
        <v>247</v>
      </c>
      <c r="BV154" t="s">
        <v>84</v>
      </c>
      <c r="BY154">
        <v>46620</v>
      </c>
      <c r="BZ154" t="s">
        <v>102</v>
      </c>
      <c r="CA154" t="s">
        <v>248</v>
      </c>
      <c r="CC154" t="s">
        <v>91</v>
      </c>
      <c r="CD154">
        <v>7441</v>
      </c>
      <c r="CE154" t="s">
        <v>87</v>
      </c>
      <c r="CF154" s="3">
        <v>45195</v>
      </c>
      <c r="CI154">
        <v>3</v>
      </c>
      <c r="CJ154">
        <v>2</v>
      </c>
      <c r="CK154">
        <v>41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"009943624047"</f>
        <v>009943624047</v>
      </c>
      <c r="F155" s="3">
        <v>45189</v>
      </c>
      <c r="G155">
        <v>202406</v>
      </c>
      <c r="H155" t="s">
        <v>75</v>
      </c>
      <c r="I155" t="s">
        <v>76</v>
      </c>
      <c r="J155" t="s">
        <v>103</v>
      </c>
      <c r="K155" t="s">
        <v>78</v>
      </c>
      <c r="L155" t="s">
        <v>415</v>
      </c>
      <c r="M155" t="s">
        <v>416</v>
      </c>
      <c r="N155" t="s">
        <v>417</v>
      </c>
      <c r="O155" t="s">
        <v>104</v>
      </c>
      <c r="P155" t="str">
        <f>"N A                           "</f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54.52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0.5</v>
      </c>
      <c r="BJ155">
        <v>0.2</v>
      </c>
      <c r="BK155">
        <v>1</v>
      </c>
      <c r="BL155">
        <v>141.06</v>
      </c>
      <c r="BM155">
        <v>21.16</v>
      </c>
      <c r="BN155">
        <v>162.22</v>
      </c>
      <c r="BO155">
        <v>162.22</v>
      </c>
      <c r="BQ155" t="s">
        <v>81</v>
      </c>
      <c r="BR155" t="s">
        <v>106</v>
      </c>
      <c r="BS155" s="3">
        <v>45190</v>
      </c>
      <c r="BT155" s="4">
        <v>0.51041666666666663</v>
      </c>
      <c r="BU155" t="s">
        <v>418</v>
      </c>
      <c r="BV155" t="s">
        <v>84</v>
      </c>
      <c r="BY155">
        <v>1200</v>
      </c>
      <c r="BZ155" t="s">
        <v>102</v>
      </c>
      <c r="CA155" t="s">
        <v>419</v>
      </c>
      <c r="CC155" t="s">
        <v>416</v>
      </c>
      <c r="CD155">
        <v>7599</v>
      </c>
      <c r="CE155" t="s">
        <v>87</v>
      </c>
      <c r="CF155" s="3">
        <v>45191</v>
      </c>
      <c r="CI155">
        <v>1</v>
      </c>
      <c r="CJ155">
        <v>1</v>
      </c>
      <c r="CK155">
        <v>31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"009942384913"</f>
        <v>009942384913</v>
      </c>
      <c r="F156" s="3">
        <v>45189</v>
      </c>
      <c r="G156">
        <v>202406</v>
      </c>
      <c r="H156" t="s">
        <v>90</v>
      </c>
      <c r="I156" t="s">
        <v>91</v>
      </c>
      <c r="J156" t="s">
        <v>77</v>
      </c>
      <c r="K156" t="s">
        <v>78</v>
      </c>
      <c r="L156" t="s">
        <v>75</v>
      </c>
      <c r="M156" t="s">
        <v>76</v>
      </c>
      <c r="N156" t="s">
        <v>79</v>
      </c>
      <c r="O156" t="s">
        <v>80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29.07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0.3</v>
      </c>
      <c r="BJ156">
        <v>1.1000000000000001</v>
      </c>
      <c r="BK156">
        <v>1.5</v>
      </c>
      <c r="BL156">
        <v>75.22</v>
      </c>
      <c r="BM156">
        <v>11.28</v>
      </c>
      <c r="BN156">
        <v>86.5</v>
      </c>
      <c r="BO156">
        <v>86.5</v>
      </c>
      <c r="BQ156" t="s">
        <v>99</v>
      </c>
      <c r="BR156" t="s">
        <v>233</v>
      </c>
      <c r="BS156" s="3">
        <v>45190</v>
      </c>
      <c r="BT156" s="4">
        <v>0.27361111111111108</v>
      </c>
      <c r="BU156" t="s">
        <v>83</v>
      </c>
      <c r="BV156" t="s">
        <v>84</v>
      </c>
      <c r="BY156">
        <v>5558.4</v>
      </c>
      <c r="BZ156" t="s">
        <v>133</v>
      </c>
      <c r="CA156" t="s">
        <v>86</v>
      </c>
      <c r="CC156" t="s">
        <v>76</v>
      </c>
      <c r="CD156">
        <v>2016</v>
      </c>
      <c r="CE156" t="s">
        <v>87</v>
      </c>
      <c r="CF156" s="3">
        <v>45191</v>
      </c>
      <c r="CI156">
        <v>1</v>
      </c>
      <c r="CJ156">
        <v>1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"009943909857"</f>
        <v>009943909857</v>
      </c>
      <c r="F157" s="3">
        <v>45189</v>
      </c>
      <c r="G157">
        <v>202406</v>
      </c>
      <c r="H157" t="s">
        <v>148</v>
      </c>
      <c r="I157" t="s">
        <v>149</v>
      </c>
      <c r="J157" t="s">
        <v>231</v>
      </c>
      <c r="K157" t="s">
        <v>78</v>
      </c>
      <c r="L157" t="s">
        <v>75</v>
      </c>
      <c r="M157" t="s">
        <v>76</v>
      </c>
      <c r="N157" t="s">
        <v>220</v>
      </c>
      <c r="O157" t="s">
        <v>80</v>
      </c>
      <c r="P157" t="str">
        <f>".                             "</f>
        <v xml:space="preserve">.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29.07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75.22</v>
      </c>
      <c r="BM157">
        <v>11.28</v>
      </c>
      <c r="BN157">
        <v>86.5</v>
      </c>
      <c r="BO157">
        <v>86.5</v>
      </c>
      <c r="BQ157" t="s">
        <v>150</v>
      </c>
      <c r="BR157" t="s">
        <v>150</v>
      </c>
      <c r="BS157" s="3">
        <v>45190</v>
      </c>
      <c r="BT157" s="4">
        <v>0.27361111111111108</v>
      </c>
      <c r="BU157" t="s">
        <v>83</v>
      </c>
      <c r="BV157" t="s">
        <v>84</v>
      </c>
      <c r="BY157">
        <v>1200</v>
      </c>
      <c r="BZ157" t="s">
        <v>133</v>
      </c>
      <c r="CA157" t="s">
        <v>86</v>
      </c>
      <c r="CC157" t="s">
        <v>76</v>
      </c>
      <c r="CD157">
        <v>2013</v>
      </c>
      <c r="CE157" t="s">
        <v>87</v>
      </c>
      <c r="CF157" s="3">
        <v>45191</v>
      </c>
      <c r="CI157">
        <v>1</v>
      </c>
      <c r="CJ157">
        <v>1</v>
      </c>
      <c r="CK157">
        <v>21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"009943909452"</f>
        <v>009943909452</v>
      </c>
      <c r="F158" s="3">
        <v>45189</v>
      </c>
      <c r="G158">
        <v>202406</v>
      </c>
      <c r="H158" t="s">
        <v>148</v>
      </c>
      <c r="I158" t="s">
        <v>149</v>
      </c>
      <c r="J158" t="s">
        <v>227</v>
      </c>
      <c r="K158" t="s">
        <v>78</v>
      </c>
      <c r="L158" t="s">
        <v>75</v>
      </c>
      <c r="M158" t="s">
        <v>76</v>
      </c>
      <c r="N158" t="s">
        <v>79</v>
      </c>
      <c r="O158" t="s">
        <v>93</v>
      </c>
      <c r="P158" t="str">
        <f>"NOREF                         "</f>
        <v xml:space="preserve">NOREF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56.23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151.05000000000001</v>
      </c>
      <c r="BM158">
        <v>22.66</v>
      </c>
      <c r="BN158">
        <v>173.71</v>
      </c>
      <c r="BO158">
        <v>173.71</v>
      </c>
      <c r="BQ158" t="s">
        <v>150</v>
      </c>
      <c r="BR158" t="s">
        <v>150</v>
      </c>
      <c r="BS158" s="3">
        <v>45190</v>
      </c>
      <c r="BT158" s="4">
        <v>0.27361111111111108</v>
      </c>
      <c r="BU158" t="s">
        <v>83</v>
      </c>
      <c r="BV158" t="s">
        <v>84</v>
      </c>
      <c r="BY158">
        <v>1200</v>
      </c>
      <c r="BZ158" t="s">
        <v>102</v>
      </c>
      <c r="CA158" t="s">
        <v>86</v>
      </c>
      <c r="CC158" t="s">
        <v>76</v>
      </c>
      <c r="CD158">
        <v>2013</v>
      </c>
      <c r="CE158" t="s">
        <v>87</v>
      </c>
      <c r="CF158" s="3">
        <v>45191</v>
      </c>
      <c r="CI158">
        <v>1</v>
      </c>
      <c r="CJ158">
        <v>1</v>
      </c>
      <c r="CK158">
        <v>41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"009943912278"</f>
        <v>009943912278</v>
      </c>
      <c r="F159" s="3">
        <v>45189</v>
      </c>
      <c r="G159">
        <v>202406</v>
      </c>
      <c r="H159" t="s">
        <v>148</v>
      </c>
      <c r="I159" t="s">
        <v>149</v>
      </c>
      <c r="J159" t="s">
        <v>77</v>
      </c>
      <c r="K159" t="s">
        <v>78</v>
      </c>
      <c r="L159" t="s">
        <v>75</v>
      </c>
      <c r="M159" t="s">
        <v>76</v>
      </c>
      <c r="N159" t="s">
        <v>79</v>
      </c>
      <c r="O159" t="s">
        <v>93</v>
      </c>
      <c r="P159" t="str">
        <f>"NOREF                         "</f>
        <v xml:space="preserve">NOREF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56.23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151.05000000000001</v>
      </c>
      <c r="BM159">
        <v>22.66</v>
      </c>
      <c r="BN159">
        <v>173.71</v>
      </c>
      <c r="BO159">
        <v>173.71</v>
      </c>
      <c r="BQ159" t="s">
        <v>99</v>
      </c>
      <c r="BR159" t="s">
        <v>150</v>
      </c>
      <c r="BS159" s="3">
        <v>45190</v>
      </c>
      <c r="BT159" s="4">
        <v>0.27361111111111108</v>
      </c>
      <c r="BU159" t="s">
        <v>83</v>
      </c>
      <c r="BV159" t="s">
        <v>84</v>
      </c>
      <c r="BY159">
        <v>1200</v>
      </c>
      <c r="BZ159" t="s">
        <v>102</v>
      </c>
      <c r="CA159" t="s">
        <v>86</v>
      </c>
      <c r="CC159" t="s">
        <v>76</v>
      </c>
      <c r="CD159">
        <v>2013</v>
      </c>
      <c r="CE159" t="s">
        <v>87</v>
      </c>
      <c r="CF159" s="3">
        <v>45191</v>
      </c>
      <c r="CI159">
        <v>1</v>
      </c>
      <c r="CJ159">
        <v>1</v>
      </c>
      <c r="CK159">
        <v>41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"009942116047"</f>
        <v>009942116047</v>
      </c>
      <c r="F160" s="3">
        <v>45189</v>
      </c>
      <c r="G160">
        <v>202406</v>
      </c>
      <c r="H160" t="s">
        <v>90</v>
      </c>
      <c r="I160" t="s">
        <v>91</v>
      </c>
      <c r="J160" t="s">
        <v>77</v>
      </c>
      <c r="K160" t="s">
        <v>78</v>
      </c>
      <c r="L160" t="s">
        <v>75</v>
      </c>
      <c r="M160" t="s">
        <v>76</v>
      </c>
      <c r="N160" t="s">
        <v>79</v>
      </c>
      <c r="O160" t="s">
        <v>104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54.52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1.6</v>
      </c>
      <c r="BK160">
        <v>2</v>
      </c>
      <c r="BL160">
        <v>141.06</v>
      </c>
      <c r="BM160">
        <v>21.16</v>
      </c>
      <c r="BN160">
        <v>162.22</v>
      </c>
      <c r="BO160">
        <v>162.22</v>
      </c>
      <c r="BR160" t="s">
        <v>181</v>
      </c>
      <c r="BS160" s="3">
        <v>45190</v>
      </c>
      <c r="BT160" s="4">
        <v>0.27361111111111108</v>
      </c>
      <c r="BU160" t="s">
        <v>83</v>
      </c>
      <c r="BV160" t="s">
        <v>84</v>
      </c>
      <c r="BY160">
        <v>7828.15</v>
      </c>
      <c r="BZ160" t="s">
        <v>102</v>
      </c>
      <c r="CA160" t="s">
        <v>86</v>
      </c>
      <c r="CC160" t="s">
        <v>76</v>
      </c>
      <c r="CD160">
        <v>2013</v>
      </c>
      <c r="CE160" t="s">
        <v>87</v>
      </c>
      <c r="CF160" s="3">
        <v>45191</v>
      </c>
      <c r="CI160">
        <v>1</v>
      </c>
      <c r="CJ160">
        <v>1</v>
      </c>
      <c r="CK160">
        <v>31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"009942953531"</f>
        <v>009942953531</v>
      </c>
      <c r="F161" s="3">
        <v>45189</v>
      </c>
      <c r="G161">
        <v>202406</v>
      </c>
      <c r="H161" t="s">
        <v>120</v>
      </c>
      <c r="I161" t="s">
        <v>121</v>
      </c>
      <c r="J161" t="s">
        <v>155</v>
      </c>
      <c r="K161" t="s">
        <v>78</v>
      </c>
      <c r="L161" t="s">
        <v>75</v>
      </c>
      <c r="M161" t="s">
        <v>76</v>
      </c>
      <c r="N161" t="s">
        <v>79</v>
      </c>
      <c r="O161" t="s">
        <v>80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29.07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0.2</v>
      </c>
      <c r="BK161">
        <v>0.5</v>
      </c>
      <c r="BL161">
        <v>75.22</v>
      </c>
      <c r="BM161">
        <v>11.28</v>
      </c>
      <c r="BN161">
        <v>86.5</v>
      </c>
      <c r="BO161">
        <v>86.5</v>
      </c>
      <c r="BQ161" t="s">
        <v>143</v>
      </c>
      <c r="BR161" t="s">
        <v>157</v>
      </c>
      <c r="BS161" s="3">
        <v>45190</v>
      </c>
      <c r="BT161" s="4">
        <v>0.27361111111111108</v>
      </c>
      <c r="BU161" t="s">
        <v>101</v>
      </c>
      <c r="BV161" t="s">
        <v>84</v>
      </c>
      <c r="BY161">
        <v>1200</v>
      </c>
      <c r="BZ161" t="s">
        <v>133</v>
      </c>
      <c r="CA161" t="s">
        <v>86</v>
      </c>
      <c r="CC161" t="s">
        <v>76</v>
      </c>
      <c r="CD161">
        <v>2013</v>
      </c>
      <c r="CE161" t="s">
        <v>87</v>
      </c>
      <c r="CF161" s="3">
        <v>45191</v>
      </c>
      <c r="CI161">
        <v>1</v>
      </c>
      <c r="CJ161">
        <v>1</v>
      </c>
      <c r="CK161">
        <v>21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"009941520390"</f>
        <v>009941520390</v>
      </c>
      <c r="F162" s="3">
        <v>45189</v>
      </c>
      <c r="G162">
        <v>202406</v>
      </c>
      <c r="H162" t="s">
        <v>108</v>
      </c>
      <c r="I162" t="s">
        <v>109</v>
      </c>
      <c r="J162" t="s">
        <v>79</v>
      </c>
      <c r="K162" t="s">
        <v>78</v>
      </c>
      <c r="L162" t="s">
        <v>75</v>
      </c>
      <c r="M162" t="s">
        <v>76</v>
      </c>
      <c r="N162" t="s">
        <v>127</v>
      </c>
      <c r="O162" t="s">
        <v>93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56.23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</v>
      </c>
      <c r="BJ162">
        <v>9.3000000000000007</v>
      </c>
      <c r="BK162">
        <v>10</v>
      </c>
      <c r="BL162">
        <v>151.05000000000001</v>
      </c>
      <c r="BM162">
        <v>22.66</v>
      </c>
      <c r="BN162">
        <v>173.71</v>
      </c>
      <c r="BO162">
        <v>173.71</v>
      </c>
      <c r="BQ162" t="s">
        <v>212</v>
      </c>
      <c r="BR162" t="s">
        <v>213</v>
      </c>
      <c r="BS162" s="3">
        <v>45190</v>
      </c>
      <c r="BT162" s="4">
        <v>0.27361111111111108</v>
      </c>
      <c r="BU162" t="s">
        <v>83</v>
      </c>
      <c r="BV162" t="s">
        <v>84</v>
      </c>
      <c r="BY162">
        <v>46620</v>
      </c>
      <c r="BZ162" t="s">
        <v>102</v>
      </c>
      <c r="CA162" t="s">
        <v>86</v>
      </c>
      <c r="CC162" t="s">
        <v>76</v>
      </c>
      <c r="CD162">
        <v>2013</v>
      </c>
      <c r="CE162" t="s">
        <v>87</v>
      </c>
      <c r="CF162" s="3">
        <v>45191</v>
      </c>
      <c r="CI162">
        <v>1</v>
      </c>
      <c r="CJ162">
        <v>1</v>
      </c>
      <c r="CK162">
        <v>41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"009943481929"</f>
        <v>009943481929</v>
      </c>
      <c r="F163" s="3">
        <v>45189</v>
      </c>
      <c r="G163">
        <v>202406</v>
      </c>
      <c r="H163" t="s">
        <v>108</v>
      </c>
      <c r="I163" t="s">
        <v>109</v>
      </c>
      <c r="J163" t="s">
        <v>79</v>
      </c>
      <c r="K163" t="s">
        <v>78</v>
      </c>
      <c r="L163" t="s">
        <v>75</v>
      </c>
      <c r="M163" t="s">
        <v>76</v>
      </c>
      <c r="N163" t="s">
        <v>420</v>
      </c>
      <c r="O163" t="s">
        <v>80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72.66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</v>
      </c>
      <c r="BJ163">
        <v>4.7</v>
      </c>
      <c r="BK163">
        <v>5</v>
      </c>
      <c r="BL163">
        <v>187.99</v>
      </c>
      <c r="BM163">
        <v>28.2</v>
      </c>
      <c r="BN163">
        <v>216.19</v>
      </c>
      <c r="BO163">
        <v>216.19</v>
      </c>
      <c r="BQ163" t="s">
        <v>421</v>
      </c>
      <c r="BR163" t="s">
        <v>213</v>
      </c>
      <c r="BS163" s="3">
        <v>45190</v>
      </c>
      <c r="BT163" s="4">
        <v>0.32430555555555557</v>
      </c>
      <c r="BU163" t="s">
        <v>422</v>
      </c>
      <c r="BV163" t="s">
        <v>84</v>
      </c>
      <c r="BY163">
        <v>23520</v>
      </c>
      <c r="BZ163" t="s">
        <v>133</v>
      </c>
      <c r="CA163" t="s">
        <v>198</v>
      </c>
      <c r="CC163" t="s">
        <v>76</v>
      </c>
      <c r="CD163">
        <v>2191</v>
      </c>
      <c r="CE163" t="s">
        <v>87</v>
      </c>
      <c r="CF163" s="3">
        <v>45190</v>
      </c>
      <c r="CI163">
        <v>1</v>
      </c>
      <c r="CJ163">
        <v>1</v>
      </c>
      <c r="CK163">
        <v>21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"009943711086"</f>
        <v>009943711086</v>
      </c>
      <c r="F164" s="3">
        <v>45189</v>
      </c>
      <c r="G164">
        <v>202406</v>
      </c>
      <c r="H164" t="s">
        <v>75</v>
      </c>
      <c r="I164" t="s">
        <v>76</v>
      </c>
      <c r="J164" t="s">
        <v>144</v>
      </c>
      <c r="K164" t="s">
        <v>78</v>
      </c>
      <c r="L164" t="s">
        <v>75</v>
      </c>
      <c r="M164" t="s">
        <v>76</v>
      </c>
      <c r="N164" t="s">
        <v>79</v>
      </c>
      <c r="O164" t="s">
        <v>93</v>
      </c>
      <c r="P164" t="str">
        <f>"N A                           "</f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43.39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117.83</v>
      </c>
      <c r="BM164">
        <v>17.670000000000002</v>
      </c>
      <c r="BN164">
        <v>135.5</v>
      </c>
      <c r="BO164">
        <v>135.5</v>
      </c>
      <c r="BQ164" t="s">
        <v>99</v>
      </c>
      <c r="BR164" t="s">
        <v>222</v>
      </c>
      <c r="BS164" s="3">
        <v>45190</v>
      </c>
      <c r="BT164" s="4">
        <v>0.27361111111111108</v>
      </c>
      <c r="BU164" t="s">
        <v>83</v>
      </c>
      <c r="BV164" t="s">
        <v>84</v>
      </c>
      <c r="BY164">
        <v>1200</v>
      </c>
      <c r="BZ164" t="s">
        <v>102</v>
      </c>
      <c r="CA164" t="s">
        <v>86</v>
      </c>
      <c r="CC164" t="s">
        <v>76</v>
      </c>
      <c r="CD164">
        <v>2013</v>
      </c>
      <c r="CE164" t="s">
        <v>87</v>
      </c>
      <c r="CF164" s="3">
        <v>45191</v>
      </c>
      <c r="CI164">
        <v>1</v>
      </c>
      <c r="CJ164">
        <v>1</v>
      </c>
      <c r="CK164">
        <v>42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"009943481930"</f>
        <v>009943481930</v>
      </c>
      <c r="F165" s="3">
        <v>45189</v>
      </c>
      <c r="G165">
        <v>202406</v>
      </c>
      <c r="H165" t="s">
        <v>108</v>
      </c>
      <c r="I165" t="s">
        <v>109</v>
      </c>
      <c r="J165" t="s">
        <v>79</v>
      </c>
      <c r="K165" t="s">
        <v>78</v>
      </c>
      <c r="L165" t="s">
        <v>302</v>
      </c>
      <c r="M165" t="s">
        <v>303</v>
      </c>
      <c r="N165" t="s">
        <v>423</v>
      </c>
      <c r="O165" t="s">
        <v>93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56.23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4</v>
      </c>
      <c r="BJ165">
        <v>9.3000000000000007</v>
      </c>
      <c r="BK165">
        <v>10</v>
      </c>
      <c r="BL165">
        <v>151.05000000000001</v>
      </c>
      <c r="BM165">
        <v>22.66</v>
      </c>
      <c r="BN165">
        <v>173.71</v>
      </c>
      <c r="BO165">
        <v>173.71</v>
      </c>
      <c r="BQ165" t="s">
        <v>424</v>
      </c>
      <c r="BR165" t="s">
        <v>213</v>
      </c>
      <c r="BS165" s="3">
        <v>45190</v>
      </c>
      <c r="BT165" s="4">
        <v>0.41111111111111115</v>
      </c>
      <c r="BU165" t="s">
        <v>425</v>
      </c>
      <c r="BV165" t="s">
        <v>84</v>
      </c>
      <c r="BY165">
        <v>46620</v>
      </c>
      <c r="BZ165" t="s">
        <v>102</v>
      </c>
      <c r="CA165" t="s">
        <v>426</v>
      </c>
      <c r="CC165" t="s">
        <v>303</v>
      </c>
      <c r="CD165">
        <v>1609</v>
      </c>
      <c r="CE165" t="s">
        <v>87</v>
      </c>
      <c r="CF165" s="3">
        <v>45190</v>
      </c>
      <c r="CI165">
        <v>1</v>
      </c>
      <c r="CJ165">
        <v>1</v>
      </c>
      <c r="CK165">
        <v>41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"009943896030"</f>
        <v>009943896030</v>
      </c>
      <c r="F166" s="3">
        <v>45189</v>
      </c>
      <c r="G166">
        <v>202406</v>
      </c>
      <c r="H166" t="s">
        <v>223</v>
      </c>
      <c r="I166" t="s">
        <v>224</v>
      </c>
      <c r="J166" t="s">
        <v>225</v>
      </c>
      <c r="K166" t="s">
        <v>78</v>
      </c>
      <c r="L166" t="s">
        <v>75</v>
      </c>
      <c r="M166" t="s">
        <v>76</v>
      </c>
      <c r="N166" t="s">
        <v>220</v>
      </c>
      <c r="O166" t="s">
        <v>93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62.1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166.24</v>
      </c>
      <c r="BM166">
        <v>24.94</v>
      </c>
      <c r="BN166">
        <v>191.18</v>
      </c>
      <c r="BO166">
        <v>191.18</v>
      </c>
      <c r="BQ166" t="s">
        <v>99</v>
      </c>
      <c r="BR166" t="s">
        <v>222</v>
      </c>
      <c r="BS166" s="3">
        <v>45190</v>
      </c>
      <c r="BT166" s="4">
        <v>0.35694444444444445</v>
      </c>
      <c r="BU166" t="s">
        <v>83</v>
      </c>
      <c r="BV166" t="s">
        <v>84</v>
      </c>
      <c r="BY166">
        <v>1200</v>
      </c>
      <c r="BZ166" t="s">
        <v>102</v>
      </c>
      <c r="CA166" t="s">
        <v>86</v>
      </c>
      <c r="CC166" t="s">
        <v>76</v>
      </c>
      <c r="CD166">
        <v>2013</v>
      </c>
      <c r="CE166" t="s">
        <v>87</v>
      </c>
      <c r="CF166" s="3">
        <v>45191</v>
      </c>
      <c r="CI166">
        <v>1</v>
      </c>
      <c r="CJ166">
        <v>1</v>
      </c>
      <c r="CK166">
        <v>44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"009943616521"</f>
        <v>009943616521</v>
      </c>
      <c r="F167" s="3">
        <v>45170</v>
      </c>
      <c r="G167">
        <v>202406</v>
      </c>
      <c r="H167" t="s">
        <v>75</v>
      </c>
      <c r="I167" t="s">
        <v>76</v>
      </c>
      <c r="J167" t="s">
        <v>103</v>
      </c>
      <c r="K167" t="s">
        <v>78</v>
      </c>
      <c r="L167" t="s">
        <v>302</v>
      </c>
      <c r="M167" t="s">
        <v>303</v>
      </c>
      <c r="N167" t="s">
        <v>427</v>
      </c>
      <c r="O167" t="s">
        <v>104</v>
      </c>
      <c r="P167" t="str">
        <f>"N A                           "</f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18.57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2.2999999999999998</v>
      </c>
      <c r="BJ167">
        <v>4.4000000000000004</v>
      </c>
      <c r="BK167">
        <v>5</v>
      </c>
      <c r="BL167">
        <v>54.63</v>
      </c>
      <c r="BM167">
        <v>8.19</v>
      </c>
      <c r="BN167">
        <v>62.82</v>
      </c>
      <c r="BO167">
        <v>62.82</v>
      </c>
      <c r="BQ167" t="s">
        <v>81</v>
      </c>
      <c r="BR167" t="s">
        <v>106</v>
      </c>
      <c r="BS167" s="3">
        <v>45173</v>
      </c>
      <c r="BT167" s="4">
        <v>0.4993055555555555</v>
      </c>
      <c r="BU167" t="s">
        <v>428</v>
      </c>
      <c r="BV167" t="s">
        <v>84</v>
      </c>
      <c r="BY167">
        <v>21889.1</v>
      </c>
      <c r="BZ167" t="s">
        <v>429</v>
      </c>
      <c r="CA167" t="s">
        <v>430</v>
      </c>
      <c r="CC167" t="s">
        <v>303</v>
      </c>
      <c r="CD167">
        <v>1619</v>
      </c>
      <c r="CE167" t="s">
        <v>87</v>
      </c>
      <c r="CF167" s="3">
        <v>45174</v>
      </c>
      <c r="CI167">
        <v>1</v>
      </c>
      <c r="CJ167">
        <v>1</v>
      </c>
      <c r="CK167">
        <v>32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"009943616524"</f>
        <v>009943616524</v>
      </c>
      <c r="F168" s="3">
        <v>45170</v>
      </c>
      <c r="G168">
        <v>202406</v>
      </c>
      <c r="H168" t="s">
        <v>75</v>
      </c>
      <c r="I168" t="s">
        <v>76</v>
      </c>
      <c r="J168" t="s">
        <v>103</v>
      </c>
      <c r="K168" t="s">
        <v>78</v>
      </c>
      <c r="L168" t="s">
        <v>302</v>
      </c>
      <c r="M168" t="s">
        <v>303</v>
      </c>
      <c r="N168" t="s">
        <v>431</v>
      </c>
      <c r="O168" t="s">
        <v>104</v>
      </c>
      <c r="P168" t="str">
        <f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18.57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0.6</v>
      </c>
      <c r="BJ168">
        <v>1.2</v>
      </c>
      <c r="BK168">
        <v>2</v>
      </c>
      <c r="BL168">
        <v>54.63</v>
      </c>
      <c r="BM168">
        <v>8.19</v>
      </c>
      <c r="BN168">
        <v>62.82</v>
      </c>
      <c r="BO168">
        <v>62.82</v>
      </c>
      <c r="BQ168" t="s">
        <v>81</v>
      </c>
      <c r="BR168" t="s">
        <v>106</v>
      </c>
      <c r="BS168" s="3">
        <v>45173</v>
      </c>
      <c r="BT168" s="4">
        <v>0.48958333333333331</v>
      </c>
      <c r="BU168" t="s">
        <v>432</v>
      </c>
      <c r="BV168" t="s">
        <v>84</v>
      </c>
      <c r="BY168">
        <v>5843.2</v>
      </c>
      <c r="BZ168" t="s">
        <v>429</v>
      </c>
      <c r="CA168" t="s">
        <v>433</v>
      </c>
      <c r="CC168" t="s">
        <v>303</v>
      </c>
      <c r="CD168">
        <v>1619</v>
      </c>
      <c r="CE168" t="s">
        <v>87</v>
      </c>
      <c r="CF168" s="3">
        <v>45173</v>
      </c>
      <c r="CI168">
        <v>1</v>
      </c>
      <c r="CJ168">
        <v>1</v>
      </c>
      <c r="CK168">
        <v>32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"009943616523"</f>
        <v>009943616523</v>
      </c>
      <c r="F169" s="3">
        <v>45170</v>
      </c>
      <c r="G169">
        <v>202406</v>
      </c>
      <c r="H169" t="s">
        <v>75</v>
      </c>
      <c r="I169" t="s">
        <v>76</v>
      </c>
      <c r="J169" t="s">
        <v>103</v>
      </c>
      <c r="K169" t="s">
        <v>78</v>
      </c>
      <c r="L169" t="s">
        <v>75</v>
      </c>
      <c r="M169" t="s">
        <v>76</v>
      </c>
      <c r="N169" t="s">
        <v>434</v>
      </c>
      <c r="O169" t="s">
        <v>104</v>
      </c>
      <c r="P169" t="str">
        <f>"N A                           "</f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20.66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2.7</v>
      </c>
      <c r="BJ169">
        <v>8.6999999999999993</v>
      </c>
      <c r="BK169">
        <v>9</v>
      </c>
      <c r="BL169">
        <v>60.77</v>
      </c>
      <c r="BM169">
        <v>9.1199999999999992</v>
      </c>
      <c r="BN169">
        <v>69.89</v>
      </c>
      <c r="BO169">
        <v>69.89</v>
      </c>
      <c r="BQ169" t="s">
        <v>81</v>
      </c>
      <c r="BR169" t="s">
        <v>106</v>
      </c>
      <c r="BS169" s="3">
        <v>45173</v>
      </c>
      <c r="BT169" s="4">
        <v>0.3743055555555555</v>
      </c>
      <c r="BU169" t="s">
        <v>435</v>
      </c>
      <c r="BV169" t="s">
        <v>84</v>
      </c>
      <c r="BY169">
        <v>43747.199999999997</v>
      </c>
      <c r="BZ169" t="s">
        <v>429</v>
      </c>
      <c r="CA169" t="s">
        <v>358</v>
      </c>
      <c r="CC169" t="s">
        <v>76</v>
      </c>
      <c r="CD169">
        <v>1709</v>
      </c>
      <c r="CE169" t="s">
        <v>87</v>
      </c>
      <c r="CF169" s="3">
        <v>45173</v>
      </c>
      <c r="CI169">
        <v>1</v>
      </c>
      <c r="CJ169">
        <v>1</v>
      </c>
      <c r="CK169">
        <v>32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"029908395207"</f>
        <v>029908395207</v>
      </c>
      <c r="F170" s="3">
        <v>45173</v>
      </c>
      <c r="G170">
        <v>202406</v>
      </c>
      <c r="H170" t="s">
        <v>108</v>
      </c>
      <c r="I170" t="s">
        <v>109</v>
      </c>
      <c r="J170" t="s">
        <v>79</v>
      </c>
      <c r="K170" t="s">
        <v>78</v>
      </c>
      <c r="L170" t="s">
        <v>90</v>
      </c>
      <c r="M170" t="s">
        <v>91</v>
      </c>
      <c r="N170" t="s">
        <v>79</v>
      </c>
      <c r="O170" t="s">
        <v>93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45.96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</v>
      </c>
      <c r="BJ170">
        <v>6.9</v>
      </c>
      <c r="BK170">
        <v>7</v>
      </c>
      <c r="BL170">
        <v>140.78</v>
      </c>
      <c r="BM170">
        <v>21.12</v>
      </c>
      <c r="BN170">
        <v>161.9</v>
      </c>
      <c r="BO170">
        <v>161.9</v>
      </c>
      <c r="BQ170" t="s">
        <v>105</v>
      </c>
      <c r="BR170" t="s">
        <v>301</v>
      </c>
      <c r="BS170" s="3">
        <v>45175</v>
      </c>
      <c r="BT170" s="4">
        <v>0.46875</v>
      </c>
      <c r="BU170" t="s">
        <v>436</v>
      </c>
      <c r="BV170" t="s">
        <v>84</v>
      </c>
      <c r="BY170">
        <v>34408</v>
      </c>
      <c r="BZ170" t="s">
        <v>429</v>
      </c>
      <c r="CA170" t="s">
        <v>437</v>
      </c>
      <c r="CC170" t="s">
        <v>91</v>
      </c>
      <c r="CD170">
        <v>7441</v>
      </c>
      <c r="CE170" t="s">
        <v>87</v>
      </c>
      <c r="CF170" s="3">
        <v>45176</v>
      </c>
      <c r="CI170">
        <v>3</v>
      </c>
      <c r="CJ170">
        <v>2</v>
      </c>
      <c r="CK170">
        <v>41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"009937273201"</f>
        <v>009937273201</v>
      </c>
      <c r="F171" s="3">
        <v>45173</v>
      </c>
      <c r="G171">
        <v>202406</v>
      </c>
      <c r="H171" t="s">
        <v>75</v>
      </c>
      <c r="I171" t="s">
        <v>76</v>
      </c>
      <c r="J171" t="s">
        <v>79</v>
      </c>
      <c r="K171" t="s">
        <v>78</v>
      </c>
      <c r="L171" t="s">
        <v>223</v>
      </c>
      <c r="M171" t="s">
        <v>224</v>
      </c>
      <c r="N171" t="s">
        <v>438</v>
      </c>
      <c r="O171" t="s">
        <v>104</v>
      </c>
      <c r="P171" t="str">
        <f>"NA                            "</f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33.43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98.34</v>
      </c>
      <c r="BM171">
        <v>14.75</v>
      </c>
      <c r="BN171">
        <v>113.09</v>
      </c>
      <c r="BO171">
        <v>113.09</v>
      </c>
      <c r="BQ171" t="s">
        <v>439</v>
      </c>
      <c r="BR171" t="s">
        <v>81</v>
      </c>
      <c r="BS171" s="3">
        <v>45174</v>
      </c>
      <c r="BT171" s="4">
        <v>0.60555555555555551</v>
      </c>
      <c r="BU171" t="s">
        <v>440</v>
      </c>
      <c r="BV171" t="s">
        <v>84</v>
      </c>
      <c r="BY171">
        <v>1200</v>
      </c>
      <c r="BZ171" t="s">
        <v>429</v>
      </c>
      <c r="CA171" t="s">
        <v>441</v>
      </c>
      <c r="CC171" t="s">
        <v>224</v>
      </c>
      <c r="CD171">
        <v>1911</v>
      </c>
      <c r="CE171" t="s">
        <v>87</v>
      </c>
      <c r="CF171" s="3">
        <v>45175</v>
      </c>
      <c r="CI171">
        <v>1</v>
      </c>
      <c r="CJ171">
        <v>1</v>
      </c>
      <c r="CK171">
        <v>34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"009943616508"</f>
        <v>009943616508</v>
      </c>
      <c r="F172" s="3">
        <v>45173</v>
      </c>
      <c r="G172">
        <v>202406</v>
      </c>
      <c r="H172" t="s">
        <v>75</v>
      </c>
      <c r="I172" t="s">
        <v>76</v>
      </c>
      <c r="J172" t="s">
        <v>103</v>
      </c>
      <c r="K172" t="s">
        <v>78</v>
      </c>
      <c r="L172" t="s">
        <v>90</v>
      </c>
      <c r="M172" t="s">
        <v>91</v>
      </c>
      <c r="N172" t="s">
        <v>116</v>
      </c>
      <c r="O172" t="s">
        <v>104</v>
      </c>
      <c r="P172" t="str">
        <f t="shared" ref="P172:P177" si="2">"N A                           "</f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44.57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131.11000000000001</v>
      </c>
      <c r="BM172">
        <v>19.670000000000002</v>
      </c>
      <c r="BN172">
        <v>150.78</v>
      </c>
      <c r="BO172">
        <v>150.78</v>
      </c>
      <c r="BQ172" t="s">
        <v>265</v>
      </c>
      <c r="BR172" t="s">
        <v>106</v>
      </c>
      <c r="BS172" s="3">
        <v>45174</v>
      </c>
      <c r="BT172" s="4">
        <v>0.58680555555555558</v>
      </c>
      <c r="BU172" t="s">
        <v>442</v>
      </c>
      <c r="BV172" t="s">
        <v>84</v>
      </c>
      <c r="BY172">
        <v>1200</v>
      </c>
      <c r="BZ172" t="s">
        <v>429</v>
      </c>
      <c r="CA172" t="s">
        <v>266</v>
      </c>
      <c r="CC172" t="s">
        <v>91</v>
      </c>
      <c r="CD172">
        <v>7945</v>
      </c>
      <c r="CE172" t="s">
        <v>87</v>
      </c>
      <c r="CF172" s="3">
        <v>45175</v>
      </c>
      <c r="CI172">
        <v>1</v>
      </c>
      <c r="CJ172">
        <v>1</v>
      </c>
      <c r="CK172">
        <v>31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"009943285347"</f>
        <v>009943285347</v>
      </c>
      <c r="F173" s="3">
        <v>45173</v>
      </c>
      <c r="G173">
        <v>202406</v>
      </c>
      <c r="H173" t="s">
        <v>75</v>
      </c>
      <c r="I173" t="s">
        <v>76</v>
      </c>
      <c r="J173" t="s">
        <v>103</v>
      </c>
      <c r="K173" t="s">
        <v>78</v>
      </c>
      <c r="L173" t="s">
        <v>120</v>
      </c>
      <c r="M173" t="s">
        <v>121</v>
      </c>
      <c r="N173" t="s">
        <v>389</v>
      </c>
      <c r="O173" t="s">
        <v>93</v>
      </c>
      <c r="P173" t="str">
        <f t="shared" si="2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45.96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140.78</v>
      </c>
      <c r="BM173">
        <v>21.12</v>
      </c>
      <c r="BN173">
        <v>161.9</v>
      </c>
      <c r="BO173">
        <v>161.9</v>
      </c>
      <c r="BQ173" t="s">
        <v>81</v>
      </c>
      <c r="BR173" t="s">
        <v>111</v>
      </c>
      <c r="BS173" s="3">
        <v>45174</v>
      </c>
      <c r="BT173" s="4">
        <v>0.61319444444444449</v>
      </c>
      <c r="BU173" t="s">
        <v>443</v>
      </c>
      <c r="BV173" t="s">
        <v>84</v>
      </c>
      <c r="BY173">
        <v>1200</v>
      </c>
      <c r="BZ173" t="s">
        <v>429</v>
      </c>
      <c r="CA173" t="s">
        <v>444</v>
      </c>
      <c r="CC173" t="s">
        <v>121</v>
      </c>
      <c r="CD173">
        <v>4319</v>
      </c>
      <c r="CE173" t="s">
        <v>87</v>
      </c>
      <c r="CF173" s="3">
        <v>45175</v>
      </c>
      <c r="CI173">
        <v>1</v>
      </c>
      <c r="CJ173">
        <v>1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"009943616509"</f>
        <v>009943616509</v>
      </c>
      <c r="F174" s="3">
        <v>45173</v>
      </c>
      <c r="G174">
        <v>202406</v>
      </c>
      <c r="H174" t="s">
        <v>75</v>
      </c>
      <c r="I174" t="s">
        <v>76</v>
      </c>
      <c r="J174" t="s">
        <v>103</v>
      </c>
      <c r="K174" t="s">
        <v>78</v>
      </c>
      <c r="L174" t="s">
        <v>148</v>
      </c>
      <c r="M174" t="s">
        <v>149</v>
      </c>
      <c r="N174" t="s">
        <v>116</v>
      </c>
      <c r="O174" t="s">
        <v>104</v>
      </c>
      <c r="P174" t="str">
        <f t="shared" si="2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111.4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</v>
      </c>
      <c r="BJ174">
        <v>9.3000000000000007</v>
      </c>
      <c r="BK174">
        <v>10</v>
      </c>
      <c r="BL174">
        <v>327.72</v>
      </c>
      <c r="BM174">
        <v>49.16</v>
      </c>
      <c r="BN174">
        <v>376.88</v>
      </c>
      <c r="BO174">
        <v>376.88</v>
      </c>
      <c r="BQ174" t="s">
        <v>445</v>
      </c>
      <c r="BR174" t="s">
        <v>106</v>
      </c>
      <c r="BS174" s="3">
        <v>45174</v>
      </c>
      <c r="BT174" s="4">
        <v>0.51597222222222217</v>
      </c>
      <c r="BU174" t="s">
        <v>446</v>
      </c>
      <c r="BV174" t="s">
        <v>84</v>
      </c>
      <c r="BY174">
        <v>46696</v>
      </c>
      <c r="BZ174" t="s">
        <v>429</v>
      </c>
      <c r="CA174" t="s">
        <v>447</v>
      </c>
      <c r="CC174" t="s">
        <v>149</v>
      </c>
      <c r="CD174">
        <v>1</v>
      </c>
      <c r="CE174" t="s">
        <v>87</v>
      </c>
      <c r="CF174" s="3">
        <v>45174</v>
      </c>
      <c r="CI174">
        <v>1</v>
      </c>
      <c r="CJ174">
        <v>1</v>
      </c>
      <c r="CK174">
        <v>31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"009943616510"</f>
        <v>009943616510</v>
      </c>
      <c r="F175" s="3">
        <v>45173</v>
      </c>
      <c r="G175">
        <v>202406</v>
      </c>
      <c r="H175" t="s">
        <v>75</v>
      </c>
      <c r="I175" t="s">
        <v>76</v>
      </c>
      <c r="J175" t="s">
        <v>103</v>
      </c>
      <c r="K175" t="s">
        <v>78</v>
      </c>
      <c r="L175" t="s">
        <v>448</v>
      </c>
      <c r="M175" t="s">
        <v>449</v>
      </c>
      <c r="N175" t="s">
        <v>450</v>
      </c>
      <c r="O175" t="s">
        <v>104</v>
      </c>
      <c r="P175" t="str">
        <f t="shared" si="2"/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58.12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1.4</v>
      </c>
      <c r="BJ175">
        <v>4.3</v>
      </c>
      <c r="BK175">
        <v>5</v>
      </c>
      <c r="BL175">
        <v>170.98</v>
      </c>
      <c r="BM175">
        <v>25.65</v>
      </c>
      <c r="BN175">
        <v>196.63</v>
      </c>
      <c r="BO175">
        <v>196.63</v>
      </c>
      <c r="BQ175" t="s">
        <v>451</v>
      </c>
      <c r="BR175" t="s">
        <v>106</v>
      </c>
      <c r="BS175" s="3">
        <v>45174</v>
      </c>
      <c r="BT175" s="4">
        <v>0.42708333333333331</v>
      </c>
      <c r="BU175" t="s">
        <v>452</v>
      </c>
      <c r="BV175" t="s">
        <v>84</v>
      </c>
      <c r="BY175">
        <v>21509.97</v>
      </c>
      <c r="BZ175" t="s">
        <v>453</v>
      </c>
      <c r="CA175" t="s">
        <v>454</v>
      </c>
      <c r="CC175" t="s">
        <v>449</v>
      </c>
      <c r="CD175">
        <v>2350</v>
      </c>
      <c r="CE175" t="s">
        <v>87</v>
      </c>
      <c r="CF175" s="3">
        <v>45174</v>
      </c>
      <c r="CI175">
        <v>1</v>
      </c>
      <c r="CJ175">
        <v>1</v>
      </c>
      <c r="CK175">
        <v>33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"009943616514"</f>
        <v>009943616514</v>
      </c>
      <c r="F176" s="3">
        <v>45173</v>
      </c>
      <c r="G176">
        <v>202406</v>
      </c>
      <c r="H176" t="s">
        <v>75</v>
      </c>
      <c r="I176" t="s">
        <v>76</v>
      </c>
      <c r="J176" t="s">
        <v>103</v>
      </c>
      <c r="K176" t="s">
        <v>78</v>
      </c>
      <c r="L176" t="s">
        <v>455</v>
      </c>
      <c r="M176" t="s">
        <v>456</v>
      </c>
      <c r="N176" t="s">
        <v>116</v>
      </c>
      <c r="O176" t="s">
        <v>104</v>
      </c>
      <c r="P176" t="str">
        <f t="shared" si="2"/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55.71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1.5</v>
      </c>
      <c r="BJ176">
        <v>4.4000000000000004</v>
      </c>
      <c r="BK176">
        <v>5</v>
      </c>
      <c r="BL176">
        <v>163.88</v>
      </c>
      <c r="BM176">
        <v>24.58</v>
      </c>
      <c r="BN176">
        <v>188.46</v>
      </c>
      <c r="BO176">
        <v>188.46</v>
      </c>
      <c r="BQ176" t="s">
        <v>457</v>
      </c>
      <c r="BR176" t="s">
        <v>106</v>
      </c>
      <c r="BS176" s="3">
        <v>45174</v>
      </c>
      <c r="BT176" s="4">
        <v>0.4291666666666667</v>
      </c>
      <c r="BU176" t="s">
        <v>458</v>
      </c>
      <c r="BV176" t="s">
        <v>84</v>
      </c>
      <c r="BY176">
        <v>21999.599999999999</v>
      </c>
      <c r="BZ176" t="s">
        <v>429</v>
      </c>
      <c r="CA176" t="s">
        <v>459</v>
      </c>
      <c r="CC176" t="s">
        <v>456</v>
      </c>
      <c r="CD176">
        <v>6530</v>
      </c>
      <c r="CE176" t="s">
        <v>87</v>
      </c>
      <c r="CF176" s="3">
        <v>45174</v>
      </c>
      <c r="CI176">
        <v>1</v>
      </c>
      <c r="CJ176">
        <v>1</v>
      </c>
      <c r="CK176">
        <v>31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"009943616506"</f>
        <v>009943616506</v>
      </c>
      <c r="F177" s="3">
        <v>45173</v>
      </c>
      <c r="G177">
        <v>202406</v>
      </c>
      <c r="H177" t="s">
        <v>75</v>
      </c>
      <c r="I177" t="s">
        <v>76</v>
      </c>
      <c r="J177" t="s">
        <v>103</v>
      </c>
      <c r="K177" t="s">
        <v>78</v>
      </c>
      <c r="L177" t="s">
        <v>460</v>
      </c>
      <c r="M177" t="s">
        <v>461</v>
      </c>
      <c r="N177" t="s">
        <v>116</v>
      </c>
      <c r="O177" t="s">
        <v>104</v>
      </c>
      <c r="P177" t="str">
        <f t="shared" si="2"/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46.05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0.6</v>
      </c>
      <c r="BJ177">
        <v>1.2</v>
      </c>
      <c r="BK177">
        <v>2</v>
      </c>
      <c r="BL177">
        <v>135.47</v>
      </c>
      <c r="BM177">
        <v>20.32</v>
      </c>
      <c r="BN177">
        <v>155.79</v>
      </c>
      <c r="BO177">
        <v>155.79</v>
      </c>
      <c r="BQ177" t="s">
        <v>462</v>
      </c>
      <c r="BR177" t="s">
        <v>463</v>
      </c>
      <c r="BS177" s="3">
        <v>45175</v>
      </c>
      <c r="BT177" s="4">
        <v>0.5625</v>
      </c>
      <c r="BU177" t="s">
        <v>464</v>
      </c>
      <c r="BV177" t="s">
        <v>88</v>
      </c>
      <c r="BW177" t="s">
        <v>334</v>
      </c>
      <c r="BX177" t="s">
        <v>465</v>
      </c>
      <c r="BY177">
        <v>5770.24</v>
      </c>
      <c r="BZ177" t="s">
        <v>429</v>
      </c>
      <c r="CA177" t="s">
        <v>466</v>
      </c>
      <c r="CC177" t="s">
        <v>461</v>
      </c>
      <c r="CD177">
        <v>9880</v>
      </c>
      <c r="CE177" t="s">
        <v>87</v>
      </c>
      <c r="CF177" s="3">
        <v>45176</v>
      </c>
      <c r="CI177">
        <v>1</v>
      </c>
      <c r="CJ177">
        <v>2</v>
      </c>
      <c r="CK177">
        <v>33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"009942997804"</f>
        <v>009942997804</v>
      </c>
      <c r="F178" s="3">
        <v>45173</v>
      </c>
      <c r="G178">
        <v>202406</v>
      </c>
      <c r="H178" t="s">
        <v>165</v>
      </c>
      <c r="I178" t="s">
        <v>166</v>
      </c>
      <c r="J178" t="s">
        <v>344</v>
      </c>
      <c r="K178" t="s">
        <v>78</v>
      </c>
      <c r="L178" t="s">
        <v>75</v>
      </c>
      <c r="M178" t="s">
        <v>76</v>
      </c>
      <c r="N178" t="s">
        <v>79</v>
      </c>
      <c r="O178" t="s">
        <v>80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23.77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69.92</v>
      </c>
      <c r="BM178">
        <v>10.49</v>
      </c>
      <c r="BN178">
        <v>80.41</v>
      </c>
      <c r="BO178">
        <v>80.41</v>
      </c>
      <c r="BQ178" t="s">
        <v>106</v>
      </c>
      <c r="BR178" t="s">
        <v>345</v>
      </c>
      <c r="BS178" s="3">
        <v>45174</v>
      </c>
      <c r="BT178" s="4">
        <v>0.3034722222222222</v>
      </c>
      <c r="BU178" t="s">
        <v>253</v>
      </c>
      <c r="BV178" t="s">
        <v>84</v>
      </c>
      <c r="BY178">
        <v>1200</v>
      </c>
      <c r="BZ178" t="s">
        <v>453</v>
      </c>
      <c r="CA178" t="s">
        <v>86</v>
      </c>
      <c r="CC178" t="s">
        <v>76</v>
      </c>
      <c r="CD178">
        <v>2190</v>
      </c>
      <c r="CE178" t="s">
        <v>87</v>
      </c>
      <c r="CF178" s="3">
        <v>45174</v>
      </c>
      <c r="CI178">
        <v>1</v>
      </c>
      <c r="CJ178">
        <v>1</v>
      </c>
      <c r="CK178">
        <v>21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"009943616512"</f>
        <v>009943616512</v>
      </c>
      <c r="F179" s="3">
        <v>45173</v>
      </c>
      <c r="G179">
        <v>202406</v>
      </c>
      <c r="H179" t="s">
        <v>75</v>
      </c>
      <c r="I179" t="s">
        <v>76</v>
      </c>
      <c r="J179" t="s">
        <v>103</v>
      </c>
      <c r="K179" t="s">
        <v>78</v>
      </c>
      <c r="L179" t="s">
        <v>75</v>
      </c>
      <c r="M179" t="s">
        <v>76</v>
      </c>
      <c r="N179" t="s">
        <v>116</v>
      </c>
      <c r="O179" t="s">
        <v>104</v>
      </c>
      <c r="P179" t="str">
        <f t="shared" ref="P179:P184" si="3"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18.57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1.4</v>
      </c>
      <c r="BJ179">
        <v>4.5</v>
      </c>
      <c r="BK179">
        <v>5</v>
      </c>
      <c r="BL179">
        <v>54.63</v>
      </c>
      <c r="BM179">
        <v>8.19</v>
      </c>
      <c r="BN179">
        <v>62.82</v>
      </c>
      <c r="BO179">
        <v>62.82</v>
      </c>
      <c r="BQ179" t="s">
        <v>467</v>
      </c>
      <c r="BR179" t="s">
        <v>106</v>
      </c>
      <c r="BS179" s="3">
        <v>45175</v>
      </c>
      <c r="BT179" s="4">
        <v>0.40972222222222227</v>
      </c>
      <c r="BU179" t="s">
        <v>468</v>
      </c>
      <c r="BV179" t="s">
        <v>88</v>
      </c>
      <c r="BW179" t="s">
        <v>469</v>
      </c>
      <c r="BX179" t="s">
        <v>193</v>
      </c>
      <c r="BY179">
        <v>22321.85</v>
      </c>
      <c r="BZ179" t="s">
        <v>429</v>
      </c>
      <c r="CA179" t="s">
        <v>470</v>
      </c>
      <c r="CC179" t="s">
        <v>76</v>
      </c>
      <c r="CD179">
        <v>2196</v>
      </c>
      <c r="CE179" t="s">
        <v>87</v>
      </c>
      <c r="CF179" s="3">
        <v>45175</v>
      </c>
      <c r="CI179">
        <v>1</v>
      </c>
      <c r="CJ179">
        <v>2</v>
      </c>
      <c r="CK179">
        <v>32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"009943616507"</f>
        <v>009943616507</v>
      </c>
      <c r="F180" s="3">
        <v>45173</v>
      </c>
      <c r="G180">
        <v>202406</v>
      </c>
      <c r="H180" t="s">
        <v>75</v>
      </c>
      <c r="I180" t="s">
        <v>76</v>
      </c>
      <c r="J180" t="s">
        <v>103</v>
      </c>
      <c r="K180" t="s">
        <v>78</v>
      </c>
      <c r="L180" t="s">
        <v>471</v>
      </c>
      <c r="M180" t="s">
        <v>472</v>
      </c>
      <c r="N180" t="s">
        <v>116</v>
      </c>
      <c r="O180" t="s">
        <v>104</v>
      </c>
      <c r="P180" t="str">
        <f t="shared" si="3"/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58.12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0.7</v>
      </c>
      <c r="BJ180">
        <v>4.4000000000000004</v>
      </c>
      <c r="BK180">
        <v>5</v>
      </c>
      <c r="BL180">
        <v>170.98</v>
      </c>
      <c r="BM180">
        <v>25.65</v>
      </c>
      <c r="BN180">
        <v>196.63</v>
      </c>
      <c r="BO180">
        <v>196.63</v>
      </c>
      <c r="BQ180" t="s">
        <v>473</v>
      </c>
      <c r="BR180" t="s">
        <v>106</v>
      </c>
      <c r="BS180" s="3">
        <v>45174</v>
      </c>
      <c r="BT180" s="4">
        <v>0.61736111111111114</v>
      </c>
      <c r="BU180" t="s">
        <v>474</v>
      </c>
      <c r="BV180" t="s">
        <v>84</v>
      </c>
      <c r="BY180">
        <v>21965.58</v>
      </c>
      <c r="BZ180" t="s">
        <v>429</v>
      </c>
      <c r="CA180" t="s">
        <v>475</v>
      </c>
      <c r="CC180" t="s">
        <v>472</v>
      </c>
      <c r="CD180">
        <v>6332</v>
      </c>
      <c r="CE180" t="s">
        <v>87</v>
      </c>
      <c r="CF180" s="3">
        <v>45174</v>
      </c>
      <c r="CI180">
        <v>2</v>
      </c>
      <c r="CJ180">
        <v>1</v>
      </c>
      <c r="CK180">
        <v>33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"009943616515"</f>
        <v>009943616515</v>
      </c>
      <c r="F181" s="3">
        <v>45173</v>
      </c>
      <c r="G181">
        <v>202406</v>
      </c>
      <c r="H181" t="s">
        <v>75</v>
      </c>
      <c r="I181" t="s">
        <v>76</v>
      </c>
      <c r="J181" t="s">
        <v>103</v>
      </c>
      <c r="K181" t="s">
        <v>78</v>
      </c>
      <c r="L181" t="s">
        <v>397</v>
      </c>
      <c r="M181" t="s">
        <v>398</v>
      </c>
      <c r="N181" t="s">
        <v>116</v>
      </c>
      <c r="O181" t="s">
        <v>104</v>
      </c>
      <c r="P181" t="str">
        <f t="shared" si="3"/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18.57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0.7</v>
      </c>
      <c r="BJ181">
        <v>4.4000000000000004</v>
      </c>
      <c r="BK181">
        <v>5</v>
      </c>
      <c r="BL181">
        <v>54.63</v>
      </c>
      <c r="BM181">
        <v>8.19</v>
      </c>
      <c r="BN181">
        <v>62.82</v>
      </c>
      <c r="BO181">
        <v>62.82</v>
      </c>
      <c r="BQ181" t="s">
        <v>476</v>
      </c>
      <c r="BR181" t="s">
        <v>106</v>
      </c>
      <c r="BS181" s="3">
        <v>45174</v>
      </c>
      <c r="BT181" s="4">
        <v>0.52083333333333337</v>
      </c>
      <c r="BU181" t="s">
        <v>477</v>
      </c>
      <c r="BV181" t="s">
        <v>84</v>
      </c>
      <c r="BY181">
        <v>21777.84</v>
      </c>
      <c r="BZ181" t="s">
        <v>102</v>
      </c>
      <c r="CA181" t="s">
        <v>478</v>
      </c>
      <c r="CC181" t="s">
        <v>398</v>
      </c>
      <c r="CD181">
        <v>1448</v>
      </c>
      <c r="CE181" t="s">
        <v>87</v>
      </c>
      <c r="CF181" s="3">
        <v>45174</v>
      </c>
      <c r="CI181">
        <v>1</v>
      </c>
      <c r="CJ181">
        <v>1</v>
      </c>
      <c r="CK181">
        <v>32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"009943616511"</f>
        <v>009943616511</v>
      </c>
      <c r="F182" s="3">
        <v>45173</v>
      </c>
      <c r="G182">
        <v>202406</v>
      </c>
      <c r="H182" t="s">
        <v>75</v>
      </c>
      <c r="I182" t="s">
        <v>76</v>
      </c>
      <c r="J182" t="s">
        <v>103</v>
      </c>
      <c r="K182" t="s">
        <v>78</v>
      </c>
      <c r="L182" t="s">
        <v>75</v>
      </c>
      <c r="M182" t="s">
        <v>76</v>
      </c>
      <c r="N182" t="s">
        <v>116</v>
      </c>
      <c r="O182" t="s">
        <v>104</v>
      </c>
      <c r="P182" t="str">
        <f t="shared" si="3"/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20.66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6</v>
      </c>
      <c r="BJ182">
        <v>9</v>
      </c>
      <c r="BK182">
        <v>9</v>
      </c>
      <c r="BL182">
        <v>60.77</v>
      </c>
      <c r="BM182">
        <v>9.1199999999999992</v>
      </c>
      <c r="BN182">
        <v>69.89</v>
      </c>
      <c r="BO182">
        <v>69.89</v>
      </c>
      <c r="BQ182" t="s">
        <v>479</v>
      </c>
      <c r="BR182" t="s">
        <v>106</v>
      </c>
      <c r="BS182" s="3">
        <v>45175</v>
      </c>
      <c r="BT182" s="4">
        <v>0.48888888888888887</v>
      </c>
      <c r="BU182" t="s">
        <v>480</v>
      </c>
      <c r="BV182" t="s">
        <v>88</v>
      </c>
      <c r="BW182" t="s">
        <v>469</v>
      </c>
      <c r="BX182" t="s">
        <v>481</v>
      </c>
      <c r="BY182">
        <v>44832.06</v>
      </c>
      <c r="BZ182" t="s">
        <v>429</v>
      </c>
      <c r="CA182" t="s">
        <v>482</v>
      </c>
      <c r="CC182" t="s">
        <v>76</v>
      </c>
      <c r="CD182">
        <v>2000</v>
      </c>
      <c r="CE182" t="s">
        <v>87</v>
      </c>
      <c r="CF182" s="3">
        <v>45176</v>
      </c>
      <c r="CI182">
        <v>1</v>
      </c>
      <c r="CJ182">
        <v>2</v>
      </c>
      <c r="CK182">
        <v>32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"009943616516"</f>
        <v>009943616516</v>
      </c>
      <c r="F183" s="3">
        <v>45173</v>
      </c>
      <c r="G183">
        <v>202406</v>
      </c>
      <c r="H183" t="s">
        <v>75</v>
      </c>
      <c r="I183" t="s">
        <v>76</v>
      </c>
      <c r="J183" t="s">
        <v>103</v>
      </c>
      <c r="K183" t="s">
        <v>78</v>
      </c>
      <c r="L183" t="s">
        <v>90</v>
      </c>
      <c r="M183" t="s">
        <v>91</v>
      </c>
      <c r="N183" t="s">
        <v>116</v>
      </c>
      <c r="O183" t="s">
        <v>104</v>
      </c>
      <c r="P183" t="str">
        <f t="shared" si="3"/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44.57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0.5</v>
      </c>
      <c r="BJ183">
        <v>1.2</v>
      </c>
      <c r="BK183">
        <v>2</v>
      </c>
      <c r="BL183">
        <v>131.11000000000001</v>
      </c>
      <c r="BM183">
        <v>19.670000000000002</v>
      </c>
      <c r="BN183">
        <v>150.78</v>
      </c>
      <c r="BO183">
        <v>150.78</v>
      </c>
      <c r="BQ183" t="s">
        <v>483</v>
      </c>
      <c r="BR183" t="s">
        <v>106</v>
      </c>
      <c r="BS183" s="3">
        <v>45175</v>
      </c>
      <c r="BT183" s="4">
        <v>0.63055555555555554</v>
      </c>
      <c r="BU183" t="s">
        <v>484</v>
      </c>
      <c r="BV183" t="s">
        <v>88</v>
      </c>
      <c r="BW183" t="s">
        <v>404</v>
      </c>
      <c r="BX183" t="s">
        <v>485</v>
      </c>
      <c r="BY183">
        <v>5826.65</v>
      </c>
      <c r="BZ183" t="s">
        <v>429</v>
      </c>
      <c r="CA183" t="s">
        <v>486</v>
      </c>
      <c r="CC183" t="s">
        <v>91</v>
      </c>
      <c r="CD183">
        <v>7974</v>
      </c>
      <c r="CE183" t="s">
        <v>87</v>
      </c>
      <c r="CF183" s="3">
        <v>45176</v>
      </c>
      <c r="CI183">
        <v>1</v>
      </c>
      <c r="CJ183">
        <v>2</v>
      </c>
      <c r="CK183">
        <v>31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"009943616518"</f>
        <v>009943616518</v>
      </c>
      <c r="F184" s="3">
        <v>45173</v>
      </c>
      <c r="G184">
        <v>202406</v>
      </c>
      <c r="H184" t="s">
        <v>75</v>
      </c>
      <c r="I184" t="s">
        <v>76</v>
      </c>
      <c r="J184" t="s">
        <v>103</v>
      </c>
      <c r="K184" t="s">
        <v>78</v>
      </c>
      <c r="L184" t="s">
        <v>487</v>
      </c>
      <c r="M184" t="s">
        <v>488</v>
      </c>
      <c r="N184" t="s">
        <v>116</v>
      </c>
      <c r="O184" t="s">
        <v>104</v>
      </c>
      <c r="P184" t="str">
        <f t="shared" si="3"/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58.12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1.3</v>
      </c>
      <c r="BJ184">
        <v>4.5</v>
      </c>
      <c r="BK184">
        <v>5</v>
      </c>
      <c r="BL184">
        <v>170.98</v>
      </c>
      <c r="BM184">
        <v>25.65</v>
      </c>
      <c r="BN184">
        <v>196.63</v>
      </c>
      <c r="BO184">
        <v>196.63</v>
      </c>
      <c r="BQ184" t="s">
        <v>489</v>
      </c>
      <c r="BR184" t="s">
        <v>106</v>
      </c>
      <c r="BS184" s="3">
        <v>45175</v>
      </c>
      <c r="BT184" s="4">
        <v>0.4375</v>
      </c>
      <c r="BU184" t="s">
        <v>490</v>
      </c>
      <c r="BV184" t="s">
        <v>84</v>
      </c>
      <c r="BY184">
        <v>22748.04</v>
      </c>
      <c r="BZ184" t="s">
        <v>429</v>
      </c>
      <c r="CC184" t="s">
        <v>488</v>
      </c>
      <c r="CD184">
        <v>4200</v>
      </c>
      <c r="CE184" t="s">
        <v>87</v>
      </c>
      <c r="CF184" s="3">
        <v>45177</v>
      </c>
      <c r="CI184">
        <v>2</v>
      </c>
      <c r="CJ184">
        <v>2</v>
      </c>
      <c r="CK184">
        <v>33</v>
      </c>
      <c r="CL18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sdrascd7-IESANPA140247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2023-09-29T09:30:52Z</dcterms:created>
  <dcterms:modified xsi:type="dcterms:W3CDTF">2023-09-29T09:31:16Z</dcterms:modified>
</cp:coreProperties>
</file>