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30" windowWidth="19635" windowHeight="7440"/>
  </bookViews>
  <sheets>
    <sheet name="J17990" sheetId="1" r:id="rId1"/>
  </sheets>
  <calcPr calcId="145621"/>
</workbook>
</file>

<file path=xl/calcChain.xml><?xml version="1.0" encoding="utf-8"?>
<calcChain xmlns="http://schemas.openxmlformats.org/spreadsheetml/2006/main">
  <c r="P8" i="1" l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<sst xmlns="http://schemas.openxmlformats.org/spreadsheetml/2006/main" count="229" uniqueCount="104">
  <si>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</si>
  <si>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</si>
  <si>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</si>
  <si>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</si>
  <si>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</si>
  <si>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</si>
  <si>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</si>
  <si>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</si>
  <si>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</si>
  <si>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</si>
  <si>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</si>
  <si>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</si>
  <si>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</si>
  <si>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</si>
  <si>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</si>
  <si>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</si>
  <si>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</si>
  <si>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</si>
  <si>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</si>
  <si>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</si>
  <si>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</si>
  <si>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</si>
  <si>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</si>
  <si>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</si>
  <si>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</si>
  <si>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</si>
  <si>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</si>
  <si>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</si>
  <si>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</si>
  <si>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</si>
  <si>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</si>
  <si>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</si>
  <si>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</si>
  <si>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</si>
  <si>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</si>
  <si>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</si>
  <si>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</si>
  <si>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</si>
  <si>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</si>
  <si>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</si>
  <si>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</si>
  <si>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</si>
  <si>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</si>
  <si>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</si>
  <si>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</si>
  <si>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</si>
  <si>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</si>
  <si>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</si>
  <si>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</si>
  <si>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</si>
  <si>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</si>
  <si>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</si>
  <si>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</si>
  <si>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</si>
  <si>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</si>
  <si>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</si>
  <si>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</si>
  <si>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</si>
  <si>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</si>
  <si>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</si>
  <si>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</si>
  <si>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</si>
  <si>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</si>
  <si>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</si>
  <si>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</si>
  <si>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</si>
  <si>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</si>
  <si>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</si>
  <si>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</si>
  <si>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</si>
  <si>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</si>
  <si>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</si>
  <si>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WAY</t>
  </si>
  <si>
    <t xml:space="preserve">                                   </t>
  </si>
  <si>
    <t>yes</t>
  </si>
  <si>
    <t>PARCEL</t>
  </si>
  <si>
    <t>no</t>
  </si>
  <si>
    <t>DURBA</t>
  </si>
  <si>
    <t>DURBAN</t>
  </si>
  <si>
    <t>RD</t>
  </si>
  <si>
    <t>Late Linehaul Delayed Beyond Skynet Control</t>
  </si>
  <si>
    <t>les</t>
  </si>
  <si>
    <t>RDD</t>
  </si>
  <si>
    <t>?</t>
  </si>
  <si>
    <t>UMHLA</t>
  </si>
  <si>
    <t>UMHLANGA ROCKS</t>
  </si>
  <si>
    <t>POD received from cell 0634077877 M</t>
  </si>
  <si>
    <t>EAST</t>
  </si>
  <si>
    <t>EAST LONDON</t>
  </si>
  <si>
    <t xml:space="preserve">POD received from cell 0634077877 M     </t>
  </si>
  <si>
    <t>J17990</t>
  </si>
  <si>
    <t>MOVE ANALYTICS CC -  B &amp; L  PRIONTE</t>
  </si>
  <si>
    <t xml:space="preserve">DEBBIE                             </t>
  </si>
  <si>
    <t xml:space="preserve">PRIONTEX                           </t>
  </si>
  <si>
    <t>SHERWYN</t>
  </si>
  <si>
    <t xml:space="preserve">mpumi                         </t>
  </si>
  <si>
    <t xml:space="preserve">PVT RESS                           </t>
  </si>
  <si>
    <t xml:space="preserve">PRONTEX                            </t>
  </si>
  <si>
    <t>SHERWIYN</t>
  </si>
  <si>
    <t>DEBBIE</t>
  </si>
  <si>
    <t>Phumy</t>
  </si>
  <si>
    <t>truelove</t>
  </si>
  <si>
    <t xml:space="preserve">PHONTEX                            </t>
  </si>
  <si>
    <t xml:space="preserve">wiseman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</si>
</sst>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/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8"/>
  <sheetViews>
    <sheetView tabSelected="1" workbookViewId="0">
      <selection activeCell="B16" sqref="B16"/>
    </sheetView>
  </sheetViews>
  <sheetFormatPr defaultRowHeight="15" x14ac:dyDescent="0.25"/>
  <cols>
    <col min="1" max="1" width="7.42578125" bestFit="1" customWidth="1"/>
    <col min="2" max="2" width="37" bestFit="1" customWidth="1"/>
    <col min="3" max="3" width="5.28515625" bestFit="1" customWidth="1"/>
    <col min="4" max="4" width="10.140625" bestFit="1" customWidth="1"/>
    <col min="5" max="5" width="15.28515625" bestFit="1" customWidth="1"/>
    <col min="6" max="6" width="10.42578125" bestFit="1" customWidth="1"/>
    <col min="7" max="7" width="7" bestFit="1" customWidth="1"/>
    <col min="8" max="8" width="8.28515625" bestFit="1" customWidth="1"/>
    <col min="9" max="9" width="26.42578125" bestFit="1" customWidth="1"/>
    <col min="10" max="10" width="36.28515625" bestFit="1" customWidth="1"/>
    <col min="11" max="11" width="16.140625" bestFit="1" customWidth="1"/>
    <col min="12" max="12" width="8.28515625" bestFit="1" customWidth="1"/>
    <col min="13" max="13" width="26.42578125" bestFit="1" customWidth="1"/>
    <col min="14" max="14" width="38.5703125" bestFit="1" customWidth="1"/>
    <col min="15" max="15" width="4.85546875" bestFit="1" customWidth="1"/>
    <col min="16" max="16" width="31.7109375" bestFit="1" customWidth="1"/>
    <col min="17" max="17" width="4.28515625" bestFit="1" customWidth="1"/>
    <col min="18" max="18" width="4.5703125" bestFit="1" customWidth="1"/>
    <col min="19" max="19" width="5.28515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4.28515625" bestFit="1" customWidth="1"/>
    <col min="30" max="30" width="4.5703125" bestFit="1" customWidth="1"/>
    <col min="31" max="31" width="6" bestFit="1" customWidth="1"/>
    <col min="32" max="32" width="4.5703125" bestFit="1" customWidth="1"/>
    <col min="33" max="33" width="4.42578125" bestFit="1" customWidth="1"/>
    <col min="34" max="34" width="4.5703125" bestFit="1" customWidth="1"/>
    <col min="35" max="35" width="5" bestFit="1" customWidth="1"/>
    <col min="36" max="36" width="4.5703125" bestFit="1" customWidth="1"/>
    <col min="37" max="37" width="9" bestFit="1" customWidth="1"/>
    <col min="38" max="38" width="4.5703125" bestFit="1" customWidth="1"/>
    <col min="39" max="39" width="8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3.42578125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8" width="4.5703125" customWidth="1"/>
    <col min="59" max="59" width="13.7109375" bestFit="1" customWidth="1"/>
    <col min="60" max="60" width="6.85546875" bestFit="1" customWidth="1"/>
    <col min="61" max="61" width="7" bestFit="1" customWidth="1"/>
    <col min="62" max="62" width="7.28515625" bestFit="1" customWidth="1"/>
    <col min="63" max="63" width="8" bestFit="1" customWidth="1"/>
    <col min="64" max="64" width="10" bestFit="1" customWidth="1"/>
    <col min="65" max="65" width="9" bestFit="1" customWidth="1"/>
    <col min="66" max="66" width="10" bestFit="1" customWidth="1"/>
    <col min="68" max="68" width="25" bestFit="1" customWidth="1"/>
    <col min="69" max="69" width="30.85546875" bestFit="1" customWidth="1"/>
    <col min="70" max="70" width="25.5703125" bestFit="1" customWidth="1"/>
    <col min="71" max="71" width="10.42578125" bestFit="1" customWidth="1"/>
    <col min="72" max="72" width="9.7109375" bestFit="1" customWidth="1"/>
    <col min="73" max="73" width="34" bestFit="1" customWidth="1"/>
    <col min="74" max="74" width="8.5703125" bestFit="1" customWidth="1"/>
    <col min="75" max="75" width="42.140625" bestFit="1" customWidth="1"/>
    <col min="76" max="76" width="16.140625" bestFit="1" customWidth="1"/>
    <col min="77" max="77" width="14" bestFit="1" customWidth="1"/>
    <col min="78" max="78" width="20.28515625" bestFit="1" customWidth="1"/>
    <col min="79" max="79" width="39.7109375" bestFit="1" customWidth="1"/>
    <col min="80" max="80" width="9" bestFit="1" customWidth="1"/>
    <col min="81" max="81" width="26.42578125" bestFit="1" customWidth="1"/>
    <col min="82" max="82" width="16" bestFit="1" customWidth="1"/>
    <col min="83" max="83" width="50.85546875" bestFit="1" customWidth="1"/>
    <col min="84" max="84" width="14" bestFit="1" customWidth="1"/>
    <col min="85" max="85" width="6.42578125" bestFit="1" customWidth="1"/>
    <col min="86" max="86" width="14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</cols>
  <sheetData>
    <row r="1" spans="1:92" s="2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 x14ac:dyDescent="0.25">
      <c r="A2" t="s">
        <v>90</v>
      </c>
      <c r="B2" t="s">
        <v>91</v>
      </c>
      <c r="C2" t="s">
        <v>72</v>
      </c>
      <c r="E2" t="str">
        <f>"009941565914"</f>
        <v>009941565914</v>
      </c>
      <c r="F2" s="3">
        <v>44459</v>
      </c>
      <c r="G2">
        <v>202203</v>
      </c>
      <c r="H2" t="s">
        <v>87</v>
      </c>
      <c r="I2" t="s">
        <v>88</v>
      </c>
      <c r="J2" t="s">
        <v>92</v>
      </c>
      <c r="K2" t="s">
        <v>73</v>
      </c>
      <c r="L2" t="s">
        <v>77</v>
      </c>
      <c r="M2" t="s">
        <v>78</v>
      </c>
      <c r="N2" t="s">
        <v>93</v>
      </c>
      <c r="O2" t="s">
        <v>79</v>
      </c>
      <c r="P2" t="str">
        <f t="shared" ref="P2:P8" si="0"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82.25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G2">
        <v>0</v>
      </c>
      <c r="BH2">
        <v>4</v>
      </c>
      <c r="BI2">
        <v>24</v>
      </c>
      <c r="BJ2">
        <v>89.1</v>
      </c>
      <c r="BK2">
        <v>90</v>
      </c>
      <c r="BL2">
        <v>381</v>
      </c>
      <c r="BM2">
        <v>57.15</v>
      </c>
      <c r="BN2">
        <v>438.15</v>
      </c>
      <c r="BO2">
        <v>438.15</v>
      </c>
      <c r="BQ2" t="s">
        <v>94</v>
      </c>
      <c r="BS2" s="3">
        <v>44466</v>
      </c>
      <c r="BT2" s="4">
        <v>0.54513888888888895</v>
      </c>
      <c r="BU2" t="s">
        <v>95</v>
      </c>
      <c r="BV2" t="s">
        <v>76</v>
      </c>
      <c r="BW2" t="s">
        <v>80</v>
      </c>
      <c r="BX2" t="s">
        <v>81</v>
      </c>
      <c r="BY2">
        <v>111375</v>
      </c>
      <c r="CA2" t="s">
        <v>89</v>
      </c>
      <c r="CC2" t="s">
        <v>78</v>
      </c>
      <c r="CD2">
        <v>4000</v>
      </c>
      <c r="CE2" t="s">
        <v>75</v>
      </c>
      <c r="CF2" s="3">
        <v>44467</v>
      </c>
      <c r="CI2">
        <v>3</v>
      </c>
      <c r="CJ2">
        <v>5</v>
      </c>
      <c r="CK2" t="s">
        <v>82</v>
      </c>
      <c r="CL2" t="s">
        <v>76</v>
      </c>
    </row>
    <row r="3" spans="1:92" x14ac:dyDescent="0.25">
      <c r="A3" t="s">
        <v>90</v>
      </c>
      <c r="B3" t="s">
        <v>91</v>
      </c>
      <c r="C3" t="s">
        <v>72</v>
      </c>
      <c r="E3" t="str">
        <f>"009941565913"</f>
        <v>009941565913</v>
      </c>
      <c r="F3" s="3">
        <v>44461</v>
      </c>
      <c r="G3">
        <v>202203</v>
      </c>
      <c r="H3" t="s">
        <v>87</v>
      </c>
      <c r="I3" t="s">
        <v>88</v>
      </c>
      <c r="J3" t="s">
        <v>96</v>
      </c>
      <c r="K3" t="s">
        <v>73</v>
      </c>
      <c r="L3" t="s">
        <v>84</v>
      </c>
      <c r="M3" t="s">
        <v>85</v>
      </c>
      <c r="N3" t="s">
        <v>97</v>
      </c>
      <c r="O3" t="s">
        <v>79</v>
      </c>
      <c r="P3" t="str">
        <f t="shared" si="0"/>
        <v xml:space="preserve"> 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44.48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G3">
        <v>0</v>
      </c>
      <c r="BH3">
        <v>2</v>
      </c>
      <c r="BI3">
        <v>12</v>
      </c>
      <c r="BJ3">
        <v>42.6</v>
      </c>
      <c r="BK3">
        <v>43</v>
      </c>
      <c r="BL3">
        <v>208.34</v>
      </c>
      <c r="BM3">
        <v>31.25</v>
      </c>
      <c r="BN3">
        <v>239.59</v>
      </c>
      <c r="BO3">
        <v>239.59</v>
      </c>
      <c r="BQ3" t="s">
        <v>98</v>
      </c>
      <c r="BR3" t="s">
        <v>99</v>
      </c>
      <c r="BS3" s="3">
        <v>44466</v>
      </c>
      <c r="BT3" s="4">
        <v>0.54513888888888895</v>
      </c>
      <c r="BU3" t="s">
        <v>95</v>
      </c>
      <c r="BV3" t="s">
        <v>74</v>
      </c>
      <c r="BY3">
        <v>212850</v>
      </c>
      <c r="CA3" t="s">
        <v>89</v>
      </c>
      <c r="CC3" t="s">
        <v>85</v>
      </c>
      <c r="CD3">
        <v>4300</v>
      </c>
      <c r="CE3" t="s">
        <v>75</v>
      </c>
      <c r="CF3" s="3">
        <v>44467</v>
      </c>
      <c r="CI3">
        <v>3</v>
      </c>
      <c r="CJ3">
        <v>3</v>
      </c>
      <c r="CK3" t="s">
        <v>82</v>
      </c>
      <c r="CL3" t="s">
        <v>76</v>
      </c>
    </row>
    <row r="4" spans="1:92" x14ac:dyDescent="0.25">
      <c r="A4" t="s">
        <v>90</v>
      </c>
      <c r="B4" t="s">
        <v>91</v>
      </c>
      <c r="C4" t="s">
        <v>72</v>
      </c>
      <c r="E4" t="str">
        <f>"009941565912"</f>
        <v>009941565912</v>
      </c>
      <c r="F4" s="3">
        <v>44467</v>
      </c>
      <c r="G4">
        <v>202203</v>
      </c>
      <c r="H4" t="s">
        <v>87</v>
      </c>
      <c r="I4" t="s">
        <v>88</v>
      </c>
      <c r="J4" t="s">
        <v>92</v>
      </c>
      <c r="K4" t="s">
        <v>73</v>
      </c>
      <c r="L4" t="s">
        <v>84</v>
      </c>
      <c r="M4" t="s">
        <v>85</v>
      </c>
      <c r="N4" t="s">
        <v>93</v>
      </c>
      <c r="O4" t="s">
        <v>79</v>
      </c>
      <c r="P4" t="str">
        <f t="shared" si="0"/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63.77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G4">
        <v>0</v>
      </c>
      <c r="BH4">
        <v>3</v>
      </c>
      <c r="BI4">
        <v>18</v>
      </c>
      <c r="BJ4">
        <v>66.8</v>
      </c>
      <c r="BK4">
        <v>67</v>
      </c>
      <c r="BL4">
        <v>296.51</v>
      </c>
      <c r="BM4">
        <v>44.48</v>
      </c>
      <c r="BN4">
        <v>340.99</v>
      </c>
      <c r="BO4">
        <v>340.99</v>
      </c>
      <c r="BS4" t="s">
        <v>83</v>
      </c>
      <c r="BY4">
        <v>111375</v>
      </c>
      <c r="CC4" t="s">
        <v>85</v>
      </c>
      <c r="CD4">
        <v>4300</v>
      </c>
      <c r="CE4" t="s">
        <v>75</v>
      </c>
      <c r="CI4">
        <v>3</v>
      </c>
      <c r="CJ4" t="s">
        <v>83</v>
      </c>
      <c r="CK4" t="s">
        <v>82</v>
      </c>
      <c r="CL4" t="s">
        <v>76</v>
      </c>
    </row>
    <row r="5" spans="1:92" x14ac:dyDescent="0.25">
      <c r="A5" t="s">
        <v>90</v>
      </c>
      <c r="B5" t="s">
        <v>91</v>
      </c>
      <c r="C5" t="s">
        <v>72</v>
      </c>
      <c r="E5" t="str">
        <f>"009941565931"</f>
        <v>009941565931</v>
      </c>
      <c r="F5" s="3">
        <v>44446</v>
      </c>
      <c r="G5">
        <v>202203</v>
      </c>
      <c r="H5" t="s">
        <v>87</v>
      </c>
      <c r="I5" t="s">
        <v>88</v>
      </c>
      <c r="J5" t="s">
        <v>92</v>
      </c>
      <c r="K5" t="s">
        <v>73</v>
      </c>
      <c r="L5" t="s">
        <v>84</v>
      </c>
      <c r="M5" t="s">
        <v>85</v>
      </c>
      <c r="N5" t="s">
        <v>93</v>
      </c>
      <c r="O5" t="s">
        <v>79</v>
      </c>
      <c r="P5" t="str">
        <f t="shared" si="0"/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63.77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G5">
        <v>0</v>
      </c>
      <c r="BH5">
        <v>3</v>
      </c>
      <c r="BI5">
        <v>18</v>
      </c>
      <c r="BJ5">
        <v>66.8</v>
      </c>
      <c r="BK5">
        <v>67</v>
      </c>
      <c r="BL5">
        <v>296.51</v>
      </c>
      <c r="BM5">
        <v>44.48</v>
      </c>
      <c r="BN5">
        <v>340.99</v>
      </c>
      <c r="BO5">
        <v>340.99</v>
      </c>
      <c r="BQ5" t="s">
        <v>94</v>
      </c>
      <c r="BS5" s="3">
        <v>44452</v>
      </c>
      <c r="BT5" s="4">
        <v>0.54375000000000007</v>
      </c>
      <c r="BU5" t="s">
        <v>100</v>
      </c>
      <c r="BV5" t="s">
        <v>76</v>
      </c>
      <c r="BW5" t="s">
        <v>80</v>
      </c>
      <c r="BX5" t="s">
        <v>81</v>
      </c>
      <c r="BY5">
        <v>111375</v>
      </c>
      <c r="CA5" t="s">
        <v>86</v>
      </c>
      <c r="CC5" t="s">
        <v>85</v>
      </c>
      <c r="CD5">
        <v>4300</v>
      </c>
      <c r="CF5" s="3">
        <v>44452</v>
      </c>
      <c r="CI5">
        <v>3</v>
      </c>
      <c r="CJ5">
        <v>4</v>
      </c>
      <c r="CK5" t="s">
        <v>82</v>
      </c>
      <c r="CL5" t="s">
        <v>76</v>
      </c>
    </row>
    <row r="6" spans="1:92" x14ac:dyDescent="0.25">
      <c r="A6" t="s">
        <v>90</v>
      </c>
      <c r="B6" t="s">
        <v>91</v>
      </c>
      <c r="C6" t="s">
        <v>72</v>
      </c>
      <c r="E6" t="str">
        <f>"009941565930"</f>
        <v>009941565930</v>
      </c>
      <c r="F6" s="3">
        <v>44442</v>
      </c>
      <c r="G6">
        <v>202203</v>
      </c>
      <c r="H6" t="s">
        <v>87</v>
      </c>
      <c r="I6" t="s">
        <v>88</v>
      </c>
      <c r="J6" t="s">
        <v>92</v>
      </c>
      <c r="K6" t="s">
        <v>73</v>
      </c>
      <c r="L6" t="s">
        <v>84</v>
      </c>
      <c r="M6" t="s">
        <v>85</v>
      </c>
      <c r="N6" t="s">
        <v>93</v>
      </c>
      <c r="O6" t="s">
        <v>79</v>
      </c>
      <c r="P6" t="str">
        <f t="shared" si="0"/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46.09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G6">
        <v>0</v>
      </c>
      <c r="BH6">
        <v>2</v>
      </c>
      <c r="BI6">
        <v>6</v>
      </c>
      <c r="BJ6">
        <v>44.6</v>
      </c>
      <c r="BK6">
        <v>45</v>
      </c>
      <c r="BL6">
        <v>215.69</v>
      </c>
      <c r="BM6">
        <v>32.35</v>
      </c>
      <c r="BN6">
        <v>248.04</v>
      </c>
      <c r="BO6">
        <v>248.04</v>
      </c>
      <c r="BS6" s="3">
        <v>44446</v>
      </c>
      <c r="BT6" s="4">
        <v>0.52916666666666667</v>
      </c>
      <c r="BU6" t="s">
        <v>101</v>
      </c>
      <c r="BV6" t="s">
        <v>74</v>
      </c>
      <c r="BY6">
        <v>111375</v>
      </c>
      <c r="CA6" t="s">
        <v>86</v>
      </c>
      <c r="CC6" t="s">
        <v>85</v>
      </c>
      <c r="CD6">
        <v>4300</v>
      </c>
      <c r="CF6" s="3">
        <v>44447</v>
      </c>
      <c r="CI6">
        <v>3</v>
      </c>
      <c r="CJ6">
        <v>2</v>
      </c>
      <c r="CK6" t="s">
        <v>82</v>
      </c>
      <c r="CL6" t="s">
        <v>76</v>
      </c>
    </row>
    <row r="7" spans="1:92" x14ac:dyDescent="0.25">
      <c r="A7" t="s">
        <v>90</v>
      </c>
      <c r="B7" t="s">
        <v>91</v>
      </c>
      <c r="C7" t="s">
        <v>72</v>
      </c>
      <c r="E7" t="str">
        <f>"009941565916"</f>
        <v>009941565916</v>
      </c>
      <c r="F7" s="3">
        <v>44449</v>
      </c>
      <c r="G7">
        <v>202203</v>
      </c>
      <c r="H7" t="s">
        <v>87</v>
      </c>
      <c r="I7" t="s">
        <v>88</v>
      </c>
      <c r="J7" t="s">
        <v>92</v>
      </c>
      <c r="K7" t="s">
        <v>73</v>
      </c>
      <c r="L7" t="s">
        <v>77</v>
      </c>
      <c r="M7" t="s">
        <v>78</v>
      </c>
      <c r="N7" t="s">
        <v>93</v>
      </c>
      <c r="O7" t="s">
        <v>79</v>
      </c>
      <c r="P7" t="str">
        <f t="shared" si="0"/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91.89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G7">
        <v>0</v>
      </c>
      <c r="BH7">
        <v>4</v>
      </c>
      <c r="BI7">
        <v>24</v>
      </c>
      <c r="BJ7">
        <v>101.4</v>
      </c>
      <c r="BK7">
        <v>102</v>
      </c>
      <c r="BL7">
        <v>425.08</v>
      </c>
      <c r="BM7">
        <v>63.76</v>
      </c>
      <c r="BN7">
        <v>488.84</v>
      </c>
      <c r="BO7">
        <v>488.84</v>
      </c>
      <c r="BQ7" t="s">
        <v>94</v>
      </c>
      <c r="BR7" t="s">
        <v>99</v>
      </c>
      <c r="BS7" s="3">
        <v>44453</v>
      </c>
      <c r="BT7" s="4">
        <v>0.5395833333333333</v>
      </c>
      <c r="BU7" t="s">
        <v>101</v>
      </c>
      <c r="BV7" t="s">
        <v>74</v>
      </c>
      <c r="BY7">
        <v>126720</v>
      </c>
      <c r="CA7" t="s">
        <v>86</v>
      </c>
      <c r="CC7" t="s">
        <v>78</v>
      </c>
      <c r="CD7">
        <v>4000</v>
      </c>
      <c r="CE7" t="s">
        <v>75</v>
      </c>
      <c r="CF7" s="3">
        <v>44454</v>
      </c>
      <c r="CI7">
        <v>3</v>
      </c>
      <c r="CJ7">
        <v>2</v>
      </c>
      <c r="CK7" t="s">
        <v>82</v>
      </c>
      <c r="CL7" t="s">
        <v>76</v>
      </c>
    </row>
    <row r="8" spans="1:92" x14ac:dyDescent="0.25">
      <c r="A8" t="s">
        <v>90</v>
      </c>
      <c r="B8" t="s">
        <v>91</v>
      </c>
      <c r="C8" t="s">
        <v>72</v>
      </c>
      <c r="E8" t="str">
        <f>"009941565915"</f>
        <v>009941565915</v>
      </c>
      <c r="F8" s="3">
        <v>44452</v>
      </c>
      <c r="G8">
        <v>202203</v>
      </c>
      <c r="H8" t="s">
        <v>87</v>
      </c>
      <c r="I8" t="s">
        <v>88</v>
      </c>
      <c r="J8" t="s">
        <v>96</v>
      </c>
      <c r="K8" t="s">
        <v>73</v>
      </c>
      <c r="L8" t="s">
        <v>84</v>
      </c>
      <c r="M8" t="s">
        <v>85</v>
      </c>
      <c r="N8" t="s">
        <v>102</v>
      </c>
      <c r="O8" t="s">
        <v>79</v>
      </c>
      <c r="P8" t="str">
        <f t="shared" si="0"/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63.77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G8">
        <v>0</v>
      </c>
      <c r="BH8">
        <v>3</v>
      </c>
      <c r="BI8">
        <v>30</v>
      </c>
      <c r="BJ8">
        <v>66.8</v>
      </c>
      <c r="BK8">
        <v>67</v>
      </c>
      <c r="BL8">
        <v>296.51</v>
      </c>
      <c r="BM8">
        <v>44.48</v>
      </c>
      <c r="BN8">
        <v>340.99</v>
      </c>
      <c r="BO8">
        <v>340.99</v>
      </c>
      <c r="BQ8" t="s">
        <v>94</v>
      </c>
      <c r="BR8" t="s">
        <v>99</v>
      </c>
      <c r="BS8" s="3">
        <v>44456</v>
      </c>
      <c r="BT8" s="4">
        <v>0.54097222222222219</v>
      </c>
      <c r="BU8" t="s">
        <v>103</v>
      </c>
      <c r="BV8" t="s">
        <v>76</v>
      </c>
      <c r="BW8" t="s">
        <v>80</v>
      </c>
      <c r="BX8" t="s">
        <v>81</v>
      </c>
      <c r="BY8">
        <v>111375</v>
      </c>
      <c r="CA8" t="s">
        <v>89</v>
      </c>
      <c r="CC8" t="s">
        <v>85</v>
      </c>
      <c r="CD8">
        <v>4300</v>
      </c>
      <c r="CE8" t="s">
        <v>75</v>
      </c>
      <c r="CF8" s="3">
        <v>44459</v>
      </c>
      <c r="CI8">
        <v>3</v>
      </c>
      <c r="CJ8">
        <v>4</v>
      </c>
      <c r="CK8" t="s">
        <v>82</v>
      </c>
      <c r="CL8" t="s">
        <v>76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J17990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2021-09-30T13:38:30Z</dcterms:created>
  <dcterms:modified xsi:type="dcterms:W3CDTF">2021-09-30T14:04:14Z</dcterms:modified>
</cp:coreProperties>
</file>