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P91" i="1" l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<sst xmlns="http://schemas.openxmlformats.org/spreadsheetml/2006/main" count="1917" uniqueCount="386">
  <si>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</si>
  <si>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</si>
  <si>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</si>
  <si>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</si>
  <si>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</si>
  <si>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</si>
  <si>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</si>
  <si>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</si>
  <si>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</si>
  <si>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</si>
  <si>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</si>
  <si>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</si>
  <si>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</si>
  <si>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</si>
  <si>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</si>
  <si>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</si>
  <si>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</si>
  <si>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</si>
  <si>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</si>
  <si>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</si>
  <si>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</si>
  <si>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</si>
  <si>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</si>
  <si>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</si>
  <si>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</si>
  <si>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</si>
  <si>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</si>
  <si>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</si>
  <si>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</si>
  <si>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</si>
  <si>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</si>
  <si>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</si>
  <si>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</si>
  <si>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</si>
  <si>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</si>
  <si>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</si>
  <si>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</si>
  <si>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</si>
  <si>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</si>
  <si>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</si>
  <si>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</si>
  <si>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</si>
  <si>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</si>
  <si>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</si>
  <si>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</si>
  <si>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</si>
  <si>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</si>
  <si>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</si>
  <si>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</si>
  <si>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</si>
  <si>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</si>
  <si>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</si>
  <si>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</si>
  <si>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</si>
  <si>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</si>
  <si>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</si>
  <si>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</si>
  <si>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</si>
  <si>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</si>
  <si>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</si>
  <si>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</si>
  <si>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</si>
  <si>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</si>
  <si>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</si>
  <si>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</si>
  <si>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</si>
  <si>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</si>
  <si>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</si>
  <si>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</si>
  <si>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</si>
  <si>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</si>
  <si>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</si>
  <si>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</si>
  <si>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</si>
  <si>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</si>
  <si>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</si>
  <si>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</si>
  <si>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</si>
  <si>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</si>
  <si>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PORT3</t>
  </si>
  <si>
    <t>PORT ELIZABETH</t>
  </si>
  <si>
    <t xml:space="preserve">NELMARI COETZEE                    </t>
  </si>
  <si>
    <t>ON1</t>
  </si>
  <si>
    <t>N A</t>
  </si>
  <si>
    <t>NOMFUNDO DLAMINI</t>
  </si>
  <si>
    <t>Nathan</t>
  </si>
  <si>
    <t>no</t>
  </si>
  <si>
    <t>Late Linehaul Delayed Beyond Skynet Control</t>
  </si>
  <si>
    <t>UAT</t>
  </si>
  <si>
    <t>POD received from cell 0738228265 M</t>
  </si>
  <si>
    <t>PARCEL</t>
  </si>
  <si>
    <t>PINET</t>
  </si>
  <si>
    <t>PINETOWN</t>
  </si>
  <si>
    <t xml:space="preserve">LEANNE YOUNG                       </t>
  </si>
  <si>
    <t>LEANNE YOUNG</t>
  </si>
  <si>
    <t>Appointment required</t>
  </si>
  <si>
    <t>kat</t>
  </si>
  <si>
    <t>POD received from cell 0730059234 M</t>
  </si>
  <si>
    <t>CAPET</t>
  </si>
  <si>
    <t>CAPE TOWN</t>
  </si>
  <si>
    <t>.</t>
  </si>
  <si>
    <t>WILMA BRIKKELS</t>
  </si>
  <si>
    <t>lebo</t>
  </si>
  <si>
    <t>yes</t>
  </si>
  <si>
    <t>c18281</t>
  </si>
  <si>
    <t>DURBA</t>
  </si>
  <si>
    <t>DURBAN</t>
  </si>
  <si>
    <t>RICHA</t>
  </si>
  <si>
    <t>RICHARDS BAY</t>
  </si>
  <si>
    <t>ON2</t>
  </si>
  <si>
    <t>SIPHELELE</t>
  </si>
  <si>
    <t>PATSY</t>
  </si>
  <si>
    <t>sphelele</t>
  </si>
  <si>
    <t>Outlying delivery location</t>
  </si>
  <si>
    <t>jap</t>
  </si>
  <si>
    <t>POD received from cell 0732843974 M</t>
  </si>
  <si>
    <t>LADYS</t>
  </si>
  <si>
    <t>LADYSMITH (NTL)</t>
  </si>
  <si>
    <t>ALYSHA</t>
  </si>
  <si>
    <t>POD received from cell 0735504483 M</t>
  </si>
  <si>
    <t>DABLI</t>
  </si>
  <si>
    <t>PATIENCE</t>
  </si>
  <si>
    <t>LEBO</t>
  </si>
  <si>
    <t xml:space="preserve">CARDIES ONLINES                    </t>
  </si>
  <si>
    <t>ROODE</t>
  </si>
  <si>
    <t>ROODEPOORT</t>
  </si>
  <si>
    <t xml:space="preserve">LANTERN SCHOOL                     </t>
  </si>
  <si>
    <t>PINA E</t>
  </si>
  <si>
    <t>KIA</t>
  </si>
  <si>
    <t>RINA</t>
  </si>
  <si>
    <t>Driver late</t>
  </si>
  <si>
    <t>let</t>
  </si>
  <si>
    <t>POTCH</t>
  </si>
  <si>
    <t>POTCHEFSTROOM</t>
  </si>
  <si>
    <t>EATHERINE D</t>
  </si>
  <si>
    <t>Catherine</t>
  </si>
  <si>
    <t>POD received from cell 0722147261 M</t>
  </si>
  <si>
    <t>EAST</t>
  </si>
  <si>
    <t>EAST LONDON</t>
  </si>
  <si>
    <t xml:space="preserve">S.A.G                              </t>
  </si>
  <si>
    <t>KATE C</t>
  </si>
  <si>
    <t>CHARMAINE</t>
  </si>
  <si>
    <t>R  Lloyd</t>
  </si>
  <si>
    <t>AVW</t>
  </si>
  <si>
    <t>POD received from cell 0838920848 M</t>
  </si>
  <si>
    <t xml:space="preserve">BOX SHOP                           </t>
  </si>
  <si>
    <t xml:space="preserve">LINDI ENGELBRECHT                  </t>
  </si>
  <si>
    <t>RD</t>
  </si>
  <si>
    <t>NICK LISA</t>
  </si>
  <si>
    <t>lindi</t>
  </si>
  <si>
    <t>Late linehaul</t>
  </si>
  <si>
    <t>rd1</t>
  </si>
  <si>
    <t xml:space="preserve">CARDIES MARKETING                  </t>
  </si>
  <si>
    <t>CINDY J</t>
  </si>
  <si>
    <t>LINDI</t>
  </si>
  <si>
    <t>CINDY JACOBS</t>
  </si>
  <si>
    <t>NGF</t>
  </si>
  <si>
    <t>SHANNEL</t>
  </si>
  <si>
    <t>?</t>
  </si>
  <si>
    <t>Consignee not available)</t>
  </si>
  <si>
    <t>SYSTEM</t>
  </si>
  <si>
    <t>TIAAN G</t>
  </si>
  <si>
    <t>SIGNATURE</t>
  </si>
  <si>
    <t>TES</t>
  </si>
  <si>
    <t>TAKALO D M</t>
  </si>
  <si>
    <t>MOKGAETJIE</t>
  </si>
  <si>
    <t>ALBE2</t>
  </si>
  <si>
    <t>ALBERTON</t>
  </si>
  <si>
    <t xml:space="preserve">PVT                                </t>
  </si>
  <si>
    <t>SHARMAINE SCOTT</t>
  </si>
  <si>
    <t>SCOTT</t>
  </si>
  <si>
    <t>rdd</t>
  </si>
  <si>
    <t>PIET1</t>
  </si>
  <si>
    <t>PIETERMARITZBURG</t>
  </si>
  <si>
    <t xml:space="preserve">CARDIES                            </t>
  </si>
  <si>
    <t>LIBERTY M</t>
  </si>
  <si>
    <t>DESIREE</t>
  </si>
  <si>
    <t>WILMA BRIKKERLS</t>
  </si>
  <si>
    <t>wilma</t>
  </si>
  <si>
    <t>POD received from cell 0738058187 M</t>
  </si>
  <si>
    <t>patience q</t>
  </si>
  <si>
    <t>POD received from cell 0837429668 M</t>
  </si>
  <si>
    <t>ALWYN</t>
  </si>
  <si>
    <t>moosa</t>
  </si>
  <si>
    <t xml:space="preserve">Willie Engelbrecht                 </t>
  </si>
  <si>
    <t xml:space="preserve">SA Greetings                       </t>
  </si>
  <si>
    <t>Lindi</t>
  </si>
  <si>
    <t>Willie Engelbrecht</t>
  </si>
  <si>
    <t>Linda</t>
  </si>
  <si>
    <t>ssh</t>
  </si>
  <si>
    <t>Box</t>
  </si>
  <si>
    <t xml:space="preserve">CLEARWATER MALL CENTRE MANAGEM     </t>
  </si>
  <si>
    <t>ERLA JOOSTE</t>
  </si>
  <si>
    <t>phumi</t>
  </si>
  <si>
    <t>ANGELIQUE K</t>
  </si>
  <si>
    <t>ringstone</t>
  </si>
  <si>
    <t>POD received from cell 0838992205 M</t>
  </si>
  <si>
    <t>SHARNE</t>
  </si>
  <si>
    <t>anna</t>
  </si>
  <si>
    <t>BEVAN VD NERWE</t>
  </si>
  <si>
    <t>Bevan</t>
  </si>
  <si>
    <t>POD received from cell 0650224590 M</t>
  </si>
  <si>
    <t>BRONWYN C</t>
  </si>
  <si>
    <t>PALSY</t>
  </si>
  <si>
    <t>brownwyn</t>
  </si>
  <si>
    <t>POD received from cell 0609818648 M</t>
  </si>
  <si>
    <t>GEN WRIGHT INGLE</t>
  </si>
  <si>
    <t>GEMMA</t>
  </si>
  <si>
    <t>patience</t>
  </si>
  <si>
    <t>NOELLE BREVIS</t>
  </si>
  <si>
    <t>NOELLE</t>
  </si>
  <si>
    <t>STEPHANIE</t>
  </si>
  <si>
    <t>elize</t>
  </si>
  <si>
    <t>POD received from cell 0794663323 M</t>
  </si>
  <si>
    <t>LORELLE</t>
  </si>
  <si>
    <t>LORETLE</t>
  </si>
  <si>
    <t>lep</t>
  </si>
  <si>
    <t>POD received from cell 0748410312 M</t>
  </si>
  <si>
    <t>NUNO G</t>
  </si>
  <si>
    <t>SAMANTHA</t>
  </si>
  <si>
    <t>micheal</t>
  </si>
  <si>
    <t>KEMPT</t>
  </si>
  <si>
    <t>KEMPTON PARK</t>
  </si>
  <si>
    <t xml:space="preserve">GEM WRIGHT INGLE                   </t>
  </si>
  <si>
    <t>GEM WRIGHT</t>
  </si>
  <si>
    <t>G WRIGHT INGLE</t>
  </si>
  <si>
    <t>POD received from cell 0738698647 M</t>
  </si>
  <si>
    <t xml:space="preserve">MIKE TURK                          </t>
  </si>
  <si>
    <t>MIKE TURK</t>
  </si>
  <si>
    <t>POD received from cell 0763875650 M</t>
  </si>
  <si>
    <t>WITTIE ENGELBRECHT</t>
  </si>
  <si>
    <t>michoen</t>
  </si>
  <si>
    <t>CHANTEL DE KLERK</t>
  </si>
  <si>
    <t>michael</t>
  </si>
  <si>
    <t xml:space="preserve">ATLANTIC                           </t>
  </si>
  <si>
    <t>MOHAMMED ZAIN</t>
  </si>
  <si>
    <t>ILLEG</t>
  </si>
  <si>
    <t>ERMEL</t>
  </si>
  <si>
    <t>ERMELO</t>
  </si>
  <si>
    <t xml:space="preserve">NATASHA NAIDU                      </t>
  </si>
  <si>
    <t>NATASHA NAIDU</t>
  </si>
  <si>
    <t>Sbusiso</t>
  </si>
  <si>
    <t>POD received from cell 0722601650 M</t>
  </si>
  <si>
    <t>EMPAN</t>
  </si>
  <si>
    <t>EMPANGENI</t>
  </si>
  <si>
    <t>NQOBIYE HADEBE</t>
  </si>
  <si>
    <t>bheki</t>
  </si>
  <si>
    <t>POD received from cell 0782891983 M</t>
  </si>
  <si>
    <t xml:space="preserve">GARACH INC                         </t>
  </si>
  <si>
    <t>HASHINI GARACH</t>
  </si>
  <si>
    <t>SIZANI</t>
  </si>
  <si>
    <t>ANNE</t>
  </si>
  <si>
    <t>rodd</t>
  </si>
  <si>
    <t>LYDIA DE CASTRO</t>
  </si>
  <si>
    <t xml:space="preserve">Prince                        </t>
  </si>
  <si>
    <t xml:space="preserve">POD received from cell 0818590343 M     </t>
  </si>
  <si>
    <t>AVINESH</t>
  </si>
  <si>
    <t xml:space="preserve">avinesh                       </t>
  </si>
  <si>
    <t xml:space="preserve">POD received from cell 0833616148 M     </t>
  </si>
  <si>
    <t>ESME</t>
  </si>
  <si>
    <t>LUNGISA</t>
  </si>
  <si>
    <t>ngf</t>
  </si>
  <si>
    <t>JESSICA LESCH</t>
  </si>
  <si>
    <t>JESSICA</t>
  </si>
  <si>
    <t>seb</t>
  </si>
  <si>
    <t>NELSP</t>
  </si>
  <si>
    <t>NELSPRUIT</t>
  </si>
  <si>
    <t>HUGO MARGADO</t>
  </si>
  <si>
    <t>hugo</t>
  </si>
  <si>
    <t>POD received from cell 0711680349 M</t>
  </si>
  <si>
    <t xml:space="preserve">SHONGRI LA ACADEMY                 </t>
  </si>
  <si>
    <t>Deryn</t>
  </si>
  <si>
    <t>POD received from cell 0603630690 M</t>
  </si>
  <si>
    <t>JHN BADEN</t>
  </si>
  <si>
    <t>LARISHA</t>
  </si>
  <si>
    <t>robert</t>
  </si>
  <si>
    <t>ADELE CHOWN</t>
  </si>
  <si>
    <t>adele</t>
  </si>
  <si>
    <t>POD received from cell 0826513660 M</t>
  </si>
  <si>
    <t>JOANDE FOURIE</t>
  </si>
  <si>
    <t xml:space="preserve">Joande                        </t>
  </si>
  <si>
    <t xml:space="preserve">POD received from cell 0783350261 M     </t>
  </si>
  <si>
    <t>GRETA OGBORNE</t>
  </si>
  <si>
    <t>GRETA</t>
  </si>
  <si>
    <t xml:space="preserve">FLYERZ.COZA                        </t>
  </si>
  <si>
    <t>KAYLA HUGHES</t>
  </si>
  <si>
    <t>Kayla</t>
  </si>
  <si>
    <t>NOMFUNDO</t>
  </si>
  <si>
    <t xml:space="preserve">lebo                          </t>
  </si>
  <si>
    <t xml:space="preserve">                                        </t>
  </si>
  <si>
    <t>capet</t>
  </si>
  <si>
    <t xml:space="preserve">S A GREETINGS                      </t>
  </si>
  <si>
    <t>WILMA</t>
  </si>
  <si>
    <t>kaylene makanie</t>
  </si>
  <si>
    <t>POD received from cell 0764958693 M</t>
  </si>
  <si>
    <t>RD2</t>
  </si>
  <si>
    <t>shannel</t>
  </si>
  <si>
    <t>Hold for Collection</t>
  </si>
  <si>
    <t>raw</t>
  </si>
  <si>
    <t>POD received from cell 0836333439 M</t>
  </si>
  <si>
    <t>ANDREA JOUBERT</t>
  </si>
  <si>
    <t>louis</t>
  </si>
  <si>
    <t xml:space="preserve">ALYSSA LOPEZ                       </t>
  </si>
  <si>
    <t>AN LOPEZ</t>
  </si>
  <si>
    <t>amt</t>
  </si>
  <si>
    <t>S.J RIEKERT</t>
  </si>
  <si>
    <t>SIG</t>
  </si>
  <si>
    <t xml:space="preserve">SA GREETINGD                       </t>
  </si>
  <si>
    <t>NUNO GONCALVES</t>
  </si>
  <si>
    <t>DOCS</t>
  </si>
  <si>
    <t>SAMANTHA MBAMBO</t>
  </si>
  <si>
    <t>Busisiwe</t>
  </si>
  <si>
    <t>SURAYA PETKER</t>
  </si>
  <si>
    <t>derike</t>
  </si>
  <si>
    <t>POD received from cell 0715155602 M</t>
  </si>
  <si>
    <t>LIZERIE DE LONGE</t>
  </si>
  <si>
    <t>LIZANIE</t>
  </si>
  <si>
    <t>BOKSB</t>
  </si>
  <si>
    <t>BOKSBURG</t>
  </si>
  <si>
    <t>CLAUDETTE SKEENS</t>
  </si>
  <si>
    <t>puleng</t>
  </si>
  <si>
    <t>POD received from cell 0837842726 M</t>
  </si>
  <si>
    <t>mtokizi</t>
  </si>
  <si>
    <t>IRWIN C</t>
  </si>
  <si>
    <t>trwin chanqwin</t>
  </si>
  <si>
    <t>POD received from cell 0638501267 M</t>
  </si>
  <si>
    <t>MARGA</t>
  </si>
  <si>
    <t>MARGATE</t>
  </si>
  <si>
    <t>PATRYS S</t>
  </si>
  <si>
    <t xml:space="preserve">BEDFORD CENTRE MANAGEMENT          </t>
  </si>
  <si>
    <t>VANDINI PARBHOO</t>
  </si>
  <si>
    <t>Zama</t>
  </si>
  <si>
    <t>POD received from cell 0818590343 M</t>
  </si>
  <si>
    <t>RDL</t>
  </si>
  <si>
    <t>UMHLA</t>
  </si>
  <si>
    <t>UMHLANGA ROCKS</t>
  </si>
  <si>
    <t xml:space="preserve">GATEWAY THEATRE OF SHOPPING        </t>
  </si>
  <si>
    <t>VINESHREE HEERALALL</t>
  </si>
  <si>
    <t>Niri</t>
  </si>
  <si>
    <t>KAT</t>
  </si>
  <si>
    <t>POD received from cell 0834941426 M</t>
  </si>
  <si>
    <t>MARLENE STROH</t>
  </si>
  <si>
    <t>yolanda</t>
  </si>
  <si>
    <t>ZUKISA X</t>
  </si>
  <si>
    <t>ZUKISWA</t>
  </si>
  <si>
    <t xml:space="preserve">illeg                         </t>
  </si>
  <si>
    <t xml:space="preserve">PRIVATE                            </t>
  </si>
  <si>
    <t>DANIELLE</t>
  </si>
  <si>
    <t>Russell machette</t>
  </si>
  <si>
    <t>POD received from cell 0641377685 M</t>
  </si>
  <si>
    <t xml:space="preserve">OK FRANCISE                        </t>
  </si>
  <si>
    <t xml:space="preserve">SA CREETINGS                       </t>
  </si>
  <si>
    <t>NA</t>
  </si>
  <si>
    <t>BYENDA LOOTS</t>
  </si>
  <si>
    <t>LEONDRI ENGELBRECHT</t>
  </si>
  <si>
    <t>leandri</t>
  </si>
  <si>
    <t>bem</t>
  </si>
  <si>
    <t xml:space="preserve">S.A GREETINGS                      </t>
  </si>
  <si>
    <t>CHANTEL</t>
  </si>
  <si>
    <t>mmd</t>
  </si>
  <si>
    <t xml:space="preserve">PRAVATE                            </t>
  </si>
  <si>
    <t>KATHERINE</t>
  </si>
  <si>
    <t>SECUN</t>
  </si>
  <si>
    <t>SECUNDA</t>
  </si>
  <si>
    <t>LOLLIS K</t>
  </si>
  <si>
    <t>ZAAKIRA H</t>
  </si>
  <si>
    <t xml:space="preserve">emmanuel                      </t>
  </si>
  <si>
    <t xml:space="preserve">POD received from cell 0814795132 M     </t>
  </si>
  <si>
    <t>N PRINCE</t>
  </si>
  <si>
    <t>MIDD2</t>
  </si>
  <si>
    <t>MIDDELBURG (Mpumalanga)</t>
  </si>
  <si>
    <t>K NAMUTATT</t>
  </si>
  <si>
    <t>brandon</t>
  </si>
  <si>
    <t>UMKOM</t>
  </si>
  <si>
    <t>UMKOMAAS</t>
  </si>
  <si>
    <t>NANCY L</t>
  </si>
  <si>
    <t>snanice</t>
  </si>
  <si>
    <t>POD received from cell 0734986729 M</t>
  </si>
  <si>
    <t>PRETO</t>
  </si>
  <si>
    <t>PRETORIA</t>
  </si>
  <si>
    <t>R V MERNE</t>
  </si>
  <si>
    <t>RENEL</t>
  </si>
  <si>
    <t xml:space="preserve">NISHAL LALOO                       </t>
  </si>
  <si>
    <t>WARREN R</t>
  </si>
  <si>
    <t>JISA J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</si>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</sst>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3"/>
  <sheetViews>
    <sheetView tabSelected="1" topLeftCell="A32" workbookViewId="0">
      <selection activeCell="A95" sqref="A95:XFD550"/>
    </sheetView>
  </sheetViews>
  <sheetFormatPr defaultRowHeight="14.4" x14ac:dyDescent="0.3"/>
  <sheetData>
    <row r="1" spans="1:92" ht="22.8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"009937273079"</f>
        <v>009937273079</v>
      </c>
      <c r="F2" s="1">
        <v>43984</v>
      </c>
      <c r="G2">
        <v>202012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0.84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42.71</v>
      </c>
      <c r="BM2">
        <v>6.41</v>
      </c>
      <c r="BN2">
        <v>49.12</v>
      </c>
      <c r="BO2">
        <v>49.12</v>
      </c>
      <c r="BQ2" t="s">
        <v>83</v>
      </c>
      <c r="BR2" t="s">
        <v>84</v>
      </c>
      <c r="BS2" s="1">
        <v>43985</v>
      </c>
      <c r="BT2" s="2">
        <v>0.61111111111111105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27</v>
      </c>
      <c r="CA2" t="s">
        <v>89</v>
      </c>
      <c r="CC2" t="s">
        <v>80</v>
      </c>
      <c r="CD2">
        <v>6001</v>
      </c>
      <c r="CE2" t="s">
        <v>90</v>
      </c>
      <c r="CF2" s="1">
        <v>44012</v>
      </c>
      <c r="CI2">
        <v>1</v>
      </c>
      <c r="CJ2">
        <v>1</v>
      </c>
      <c r="CK2">
        <v>21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"009937273099"</f>
        <v>009937273099</v>
      </c>
      <c r="F3" s="1">
        <v>43984</v>
      </c>
      <c r="G3">
        <v>202012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2.2999999999999998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5.2</v>
      </c>
      <c r="BJ3">
        <v>4</v>
      </c>
      <c r="BK3">
        <v>5.5</v>
      </c>
      <c r="BL3">
        <v>117.39</v>
      </c>
      <c r="BM3">
        <v>17.61</v>
      </c>
      <c r="BN3">
        <v>135</v>
      </c>
      <c r="BO3">
        <v>135</v>
      </c>
      <c r="BQ3" t="s">
        <v>83</v>
      </c>
      <c r="BR3" t="s">
        <v>84</v>
      </c>
      <c r="BS3" s="1">
        <v>43985</v>
      </c>
      <c r="BT3" s="2">
        <v>0.60972222222222217</v>
      </c>
      <c r="BU3" t="s">
        <v>94</v>
      </c>
      <c r="BV3" t="s">
        <v>86</v>
      </c>
      <c r="BW3" t="s">
        <v>95</v>
      </c>
      <c r="BX3" t="s">
        <v>96</v>
      </c>
      <c r="BY3">
        <v>19917.740000000002</v>
      </c>
      <c r="BZ3" t="s">
        <v>27</v>
      </c>
      <c r="CA3" t="s">
        <v>97</v>
      </c>
      <c r="CC3" t="s">
        <v>92</v>
      </c>
      <c r="CD3">
        <v>3610</v>
      </c>
      <c r="CE3" t="s">
        <v>90</v>
      </c>
      <c r="CF3" s="1">
        <v>44010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"019911576888"</f>
        <v>019911576888</v>
      </c>
      <c r="F4" s="1">
        <v>43984</v>
      </c>
      <c r="G4">
        <v>202012</v>
      </c>
      <c r="H4" t="s">
        <v>98</v>
      </c>
      <c r="I4" t="s">
        <v>99</v>
      </c>
      <c r="J4" t="s">
        <v>77</v>
      </c>
      <c r="K4" t="s">
        <v>78</v>
      </c>
      <c r="L4" t="s">
        <v>75</v>
      </c>
      <c r="M4" t="s">
        <v>76</v>
      </c>
      <c r="N4" t="s">
        <v>77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1.05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0.8</v>
      </c>
      <c r="BJ4">
        <v>2.4</v>
      </c>
      <c r="BK4">
        <v>2.5</v>
      </c>
      <c r="BL4">
        <v>53.38</v>
      </c>
      <c r="BM4">
        <v>8.01</v>
      </c>
      <c r="BN4">
        <v>61.39</v>
      </c>
      <c r="BO4">
        <v>61.39</v>
      </c>
      <c r="BQ4" t="s">
        <v>100</v>
      </c>
      <c r="BR4" t="s">
        <v>101</v>
      </c>
      <c r="BS4" s="1">
        <v>43985</v>
      </c>
      <c r="BT4" s="2">
        <v>0.43611111111111112</v>
      </c>
      <c r="BU4" t="s">
        <v>102</v>
      </c>
      <c r="BV4" t="s">
        <v>103</v>
      </c>
      <c r="BY4">
        <v>12137.58</v>
      </c>
      <c r="BZ4" t="s">
        <v>27</v>
      </c>
      <c r="CC4" t="s">
        <v>76</v>
      </c>
      <c r="CD4">
        <v>2013</v>
      </c>
      <c r="CE4" t="s">
        <v>90</v>
      </c>
      <c r="CF4" s="1">
        <v>44011</v>
      </c>
      <c r="CI4">
        <v>1</v>
      </c>
      <c r="CJ4">
        <v>1</v>
      </c>
      <c r="CK4">
        <v>21</v>
      </c>
      <c r="CL4" t="s">
        <v>86</v>
      </c>
    </row>
    <row r="5" spans="1:92" x14ac:dyDescent="0.3">
      <c r="A5" t="s">
        <v>104</v>
      </c>
      <c r="B5" t="s">
        <v>73</v>
      </c>
      <c r="C5" t="s">
        <v>74</v>
      </c>
      <c r="E5" t="str">
        <f>"029908382467"</f>
        <v>029908382467</v>
      </c>
      <c r="F5" s="1">
        <v>43990</v>
      </c>
      <c r="G5">
        <v>202012</v>
      </c>
      <c r="H5" t="s">
        <v>105</v>
      </c>
      <c r="I5" t="s">
        <v>106</v>
      </c>
      <c r="J5" t="s">
        <v>77</v>
      </c>
      <c r="K5" t="s">
        <v>78</v>
      </c>
      <c r="L5" t="s">
        <v>107</v>
      </c>
      <c r="M5" t="s">
        <v>108</v>
      </c>
      <c r="N5" t="s">
        <v>78</v>
      </c>
      <c r="O5" t="s">
        <v>109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3.93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2.4</v>
      </c>
      <c r="BK5">
        <v>3</v>
      </c>
      <c r="BL5">
        <v>82.43</v>
      </c>
      <c r="BM5">
        <v>12.36</v>
      </c>
      <c r="BN5">
        <v>94.79</v>
      </c>
      <c r="BO5">
        <v>94.79</v>
      </c>
      <c r="BQ5" t="s">
        <v>110</v>
      </c>
      <c r="BR5" t="s">
        <v>111</v>
      </c>
      <c r="BS5" s="1">
        <v>43993</v>
      </c>
      <c r="BT5" s="2">
        <v>0.59097222222222223</v>
      </c>
      <c r="BU5" t="s">
        <v>112</v>
      </c>
      <c r="BV5" t="s">
        <v>86</v>
      </c>
      <c r="BW5" t="s">
        <v>113</v>
      </c>
      <c r="BX5" t="s">
        <v>114</v>
      </c>
      <c r="BY5">
        <v>12000</v>
      </c>
      <c r="BZ5" t="s">
        <v>27</v>
      </c>
      <c r="CA5" t="s">
        <v>115</v>
      </c>
      <c r="CC5" t="s">
        <v>108</v>
      </c>
      <c r="CD5">
        <v>3900</v>
      </c>
      <c r="CE5" t="s">
        <v>90</v>
      </c>
      <c r="CF5" s="1">
        <v>43994</v>
      </c>
      <c r="CI5">
        <v>1</v>
      </c>
      <c r="CJ5">
        <v>3</v>
      </c>
      <c r="CK5">
        <v>31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"009937273081"</f>
        <v>009937273081</v>
      </c>
      <c r="F6" s="1">
        <v>43990</v>
      </c>
      <c r="G6">
        <v>202012</v>
      </c>
      <c r="H6" t="s">
        <v>75</v>
      </c>
      <c r="I6" t="s">
        <v>76</v>
      </c>
      <c r="J6" t="s">
        <v>77</v>
      </c>
      <c r="K6" t="s">
        <v>78</v>
      </c>
      <c r="L6" t="s">
        <v>116</v>
      </c>
      <c r="M6" t="s">
        <v>117</v>
      </c>
      <c r="N6" t="s">
        <v>77</v>
      </c>
      <c r="O6" t="s">
        <v>82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4.0599999999999996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0.9</v>
      </c>
      <c r="BJ6">
        <v>1.7</v>
      </c>
      <c r="BK6">
        <v>2</v>
      </c>
      <c r="BL6">
        <v>85.18</v>
      </c>
      <c r="BM6">
        <v>12.78</v>
      </c>
      <c r="BN6">
        <v>97.96</v>
      </c>
      <c r="BO6">
        <v>97.96</v>
      </c>
      <c r="BQ6" t="s">
        <v>118</v>
      </c>
      <c r="BR6" t="s">
        <v>84</v>
      </c>
      <c r="BS6" s="1">
        <v>43991</v>
      </c>
      <c r="BT6" s="2">
        <v>0.62847222222222221</v>
      </c>
      <c r="BU6" t="s">
        <v>118</v>
      </c>
      <c r="BV6" t="s">
        <v>103</v>
      </c>
      <c r="BY6">
        <v>8715.06</v>
      </c>
      <c r="BZ6" t="s">
        <v>27</v>
      </c>
      <c r="CA6" t="s">
        <v>119</v>
      </c>
      <c r="CC6" t="s">
        <v>117</v>
      </c>
      <c r="CD6">
        <v>3370</v>
      </c>
      <c r="CE6" t="s">
        <v>90</v>
      </c>
      <c r="CF6" s="1">
        <v>43992</v>
      </c>
      <c r="CI6">
        <v>3</v>
      </c>
      <c r="CJ6">
        <v>1</v>
      </c>
      <c r="CK6">
        <v>23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"029908381311"</f>
        <v>029908381311</v>
      </c>
      <c r="F7" s="1">
        <v>43987</v>
      </c>
      <c r="G7">
        <v>202012</v>
      </c>
      <c r="H7" t="s">
        <v>105</v>
      </c>
      <c r="I7" t="s">
        <v>106</v>
      </c>
      <c r="J7" t="s">
        <v>77</v>
      </c>
      <c r="K7" t="s">
        <v>78</v>
      </c>
      <c r="L7" t="s">
        <v>75</v>
      </c>
      <c r="M7" t="s">
        <v>76</v>
      </c>
      <c r="N7" t="s">
        <v>77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2.09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1.9</v>
      </c>
      <c r="BJ7">
        <v>1.2</v>
      </c>
      <c r="BK7">
        <v>2</v>
      </c>
      <c r="BL7">
        <v>43.96</v>
      </c>
      <c r="BM7">
        <v>6.59</v>
      </c>
      <c r="BN7">
        <v>50.55</v>
      </c>
      <c r="BO7">
        <v>50.55</v>
      </c>
      <c r="BQ7" t="s">
        <v>120</v>
      </c>
      <c r="BR7" t="s">
        <v>121</v>
      </c>
      <c r="BS7" s="1">
        <v>43990</v>
      </c>
      <c r="BT7" s="2">
        <v>0.33680555555555558</v>
      </c>
      <c r="BU7" t="s">
        <v>122</v>
      </c>
      <c r="BV7" t="s">
        <v>103</v>
      </c>
      <c r="BY7">
        <v>6171.05</v>
      </c>
      <c r="BZ7" t="s">
        <v>27</v>
      </c>
      <c r="CC7" t="s">
        <v>76</v>
      </c>
      <c r="CD7">
        <v>2013</v>
      </c>
      <c r="CE7" t="s">
        <v>90</v>
      </c>
      <c r="CF7" s="1">
        <v>44008</v>
      </c>
      <c r="CI7">
        <v>1</v>
      </c>
      <c r="CJ7">
        <v>1</v>
      </c>
      <c r="CK7">
        <v>21</v>
      </c>
      <c r="CL7" t="s">
        <v>86</v>
      </c>
    </row>
    <row r="8" spans="1:92" x14ac:dyDescent="0.3">
      <c r="A8" t="s">
        <v>104</v>
      </c>
      <c r="B8" t="s">
        <v>73</v>
      </c>
      <c r="C8" t="s">
        <v>74</v>
      </c>
      <c r="E8" t="str">
        <f>"009939944506"</f>
        <v>009939944506</v>
      </c>
      <c r="F8" s="1">
        <v>44011</v>
      </c>
      <c r="G8">
        <v>202012</v>
      </c>
      <c r="H8" t="s">
        <v>91</v>
      </c>
      <c r="I8" t="s">
        <v>92</v>
      </c>
      <c r="J8" t="s">
        <v>123</v>
      </c>
      <c r="K8" t="s">
        <v>78</v>
      </c>
      <c r="L8" t="s">
        <v>124</v>
      </c>
      <c r="M8" t="s">
        <v>125</v>
      </c>
      <c r="N8" t="s">
        <v>126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17.78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17</v>
      </c>
      <c r="BK8">
        <v>17</v>
      </c>
      <c r="BL8">
        <v>373.45</v>
      </c>
      <c r="BM8">
        <v>56.02</v>
      </c>
      <c r="BN8">
        <v>429.47</v>
      </c>
      <c r="BO8">
        <v>429.47</v>
      </c>
      <c r="BQ8" t="s">
        <v>127</v>
      </c>
      <c r="BR8" t="s">
        <v>128</v>
      </c>
      <c r="BS8" s="1">
        <v>44012</v>
      </c>
      <c r="BT8" s="2">
        <v>0.48194444444444445</v>
      </c>
      <c r="BU8" t="s">
        <v>129</v>
      </c>
      <c r="BV8" t="s">
        <v>86</v>
      </c>
      <c r="BW8" t="s">
        <v>130</v>
      </c>
      <c r="BX8" t="s">
        <v>131</v>
      </c>
      <c r="BY8">
        <v>85140</v>
      </c>
      <c r="BZ8" t="s">
        <v>27</v>
      </c>
      <c r="CC8" t="s">
        <v>125</v>
      </c>
      <c r="CD8">
        <v>1724</v>
      </c>
      <c r="CE8" t="s">
        <v>90</v>
      </c>
      <c r="CI8">
        <v>1</v>
      </c>
      <c r="CJ8">
        <v>1</v>
      </c>
      <c r="CK8">
        <v>21</v>
      </c>
      <c r="CL8" t="s">
        <v>86</v>
      </c>
    </row>
    <row r="9" spans="1:92" x14ac:dyDescent="0.3">
      <c r="A9" t="s">
        <v>104</v>
      </c>
      <c r="B9" t="s">
        <v>73</v>
      </c>
      <c r="C9" t="s">
        <v>74</v>
      </c>
      <c r="E9" t="str">
        <f>"009939944581"</f>
        <v>009939944581</v>
      </c>
      <c r="F9" s="1">
        <v>44011</v>
      </c>
      <c r="G9">
        <v>202012</v>
      </c>
      <c r="H9" t="s">
        <v>91</v>
      </c>
      <c r="I9" t="s">
        <v>92</v>
      </c>
      <c r="J9" t="s">
        <v>123</v>
      </c>
      <c r="K9" t="s">
        <v>78</v>
      </c>
      <c r="L9" t="s">
        <v>132</v>
      </c>
      <c r="M9" t="s">
        <v>133</v>
      </c>
      <c r="N9" t="s">
        <v>78</v>
      </c>
      <c r="O9" t="s">
        <v>109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4.0599999999999996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1.1000000000000001</v>
      </c>
      <c r="BK9">
        <v>2</v>
      </c>
      <c r="BL9">
        <v>85.18</v>
      </c>
      <c r="BM9">
        <v>12.78</v>
      </c>
      <c r="BN9">
        <v>97.96</v>
      </c>
      <c r="BO9">
        <v>97.96</v>
      </c>
      <c r="BQ9" t="s">
        <v>134</v>
      </c>
      <c r="BR9" t="s">
        <v>128</v>
      </c>
      <c r="BS9" s="1">
        <v>44012</v>
      </c>
      <c r="BT9" s="2">
        <v>0.49305555555555558</v>
      </c>
      <c r="BU9" t="s">
        <v>135</v>
      </c>
      <c r="BV9" t="s">
        <v>103</v>
      </c>
      <c r="BY9">
        <v>5520</v>
      </c>
      <c r="BZ9" t="s">
        <v>27</v>
      </c>
      <c r="CA9" t="s">
        <v>136</v>
      </c>
      <c r="CC9" t="s">
        <v>133</v>
      </c>
      <c r="CD9">
        <v>2570</v>
      </c>
      <c r="CE9" t="s">
        <v>90</v>
      </c>
      <c r="CI9">
        <v>1</v>
      </c>
      <c r="CJ9">
        <v>1</v>
      </c>
      <c r="CK9">
        <v>33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"029908382385"</f>
        <v>029908382385</v>
      </c>
      <c r="F10" s="1">
        <v>43997</v>
      </c>
      <c r="G10">
        <v>202012</v>
      </c>
      <c r="H10" t="s">
        <v>105</v>
      </c>
      <c r="I10" t="s">
        <v>106</v>
      </c>
      <c r="J10" t="s">
        <v>77</v>
      </c>
      <c r="K10" t="s">
        <v>78</v>
      </c>
      <c r="L10" t="s">
        <v>137</v>
      </c>
      <c r="M10" t="s">
        <v>138</v>
      </c>
      <c r="N10" t="s">
        <v>139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2.09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0.2</v>
      </c>
      <c r="BK10">
        <v>0.5</v>
      </c>
      <c r="BL10">
        <v>43.96</v>
      </c>
      <c r="BM10">
        <v>6.59</v>
      </c>
      <c r="BN10">
        <v>50.55</v>
      </c>
      <c r="BO10">
        <v>50.55</v>
      </c>
      <c r="BQ10" t="s">
        <v>140</v>
      </c>
      <c r="BR10" t="s">
        <v>141</v>
      </c>
      <c r="BS10" s="1">
        <v>44000</v>
      </c>
      <c r="BT10" s="2">
        <v>0.43402777777777773</v>
      </c>
      <c r="BU10" t="s">
        <v>142</v>
      </c>
      <c r="BV10" t="s">
        <v>86</v>
      </c>
      <c r="BW10" t="s">
        <v>87</v>
      </c>
      <c r="BX10" t="s">
        <v>143</v>
      </c>
      <c r="BY10">
        <v>1200</v>
      </c>
      <c r="BZ10" t="s">
        <v>27</v>
      </c>
      <c r="CA10" t="s">
        <v>144</v>
      </c>
      <c r="CC10" t="s">
        <v>138</v>
      </c>
      <c r="CD10">
        <v>5200</v>
      </c>
      <c r="CE10" t="s">
        <v>90</v>
      </c>
      <c r="CF10" s="1">
        <v>44000</v>
      </c>
      <c r="CI10">
        <v>1</v>
      </c>
      <c r="CJ10">
        <v>3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"009940150816"</f>
        <v>009940150816</v>
      </c>
      <c r="F11" s="1">
        <v>43992</v>
      </c>
      <c r="G11">
        <v>202012</v>
      </c>
      <c r="H11" t="s">
        <v>75</v>
      </c>
      <c r="I11" t="s">
        <v>76</v>
      </c>
      <c r="J11" t="s">
        <v>145</v>
      </c>
      <c r="K11" t="s">
        <v>78</v>
      </c>
      <c r="L11" t="s">
        <v>91</v>
      </c>
      <c r="M11" t="s">
        <v>92</v>
      </c>
      <c r="N11" t="s">
        <v>146</v>
      </c>
      <c r="O11" t="s">
        <v>147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15.22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36.6</v>
      </c>
      <c r="BJ11">
        <v>114</v>
      </c>
      <c r="BK11">
        <v>114</v>
      </c>
      <c r="BL11">
        <v>324.62</v>
      </c>
      <c r="BM11">
        <v>48.69</v>
      </c>
      <c r="BN11">
        <v>373.31</v>
      </c>
      <c r="BO11">
        <v>373.31</v>
      </c>
      <c r="BQ11" t="s">
        <v>83</v>
      </c>
      <c r="BR11" t="s">
        <v>148</v>
      </c>
      <c r="BS11" s="1">
        <v>43994</v>
      </c>
      <c r="BT11" s="2">
        <v>0.60416666666666663</v>
      </c>
      <c r="BU11" t="s">
        <v>149</v>
      </c>
      <c r="BV11" t="s">
        <v>86</v>
      </c>
      <c r="BW11" t="s">
        <v>150</v>
      </c>
      <c r="BX11" t="s">
        <v>96</v>
      </c>
      <c r="BY11">
        <v>570226.13</v>
      </c>
      <c r="CC11" t="s">
        <v>92</v>
      </c>
      <c r="CD11">
        <v>3610</v>
      </c>
      <c r="CE11" t="s">
        <v>90</v>
      </c>
      <c r="CF11" s="1">
        <v>44009</v>
      </c>
      <c r="CI11">
        <v>1</v>
      </c>
      <c r="CJ11">
        <v>2</v>
      </c>
      <c r="CK11" t="s">
        <v>151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"009939667627"</f>
        <v>009939667627</v>
      </c>
      <c r="F12" s="1">
        <v>43987</v>
      </c>
      <c r="G12">
        <v>202012</v>
      </c>
      <c r="H12" t="s">
        <v>91</v>
      </c>
      <c r="I12" t="s">
        <v>92</v>
      </c>
      <c r="J12" t="s">
        <v>152</v>
      </c>
      <c r="K12" t="s">
        <v>78</v>
      </c>
      <c r="L12" t="s">
        <v>98</v>
      </c>
      <c r="M12" t="s">
        <v>99</v>
      </c>
      <c r="N12" t="s">
        <v>152</v>
      </c>
      <c r="O12" t="s">
        <v>109</v>
      </c>
      <c r="P12" t="str">
        <f>"LINDI                         "</f>
        <v xml:space="preserve">LINDI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3.93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4</v>
      </c>
      <c r="BK12">
        <v>4</v>
      </c>
      <c r="BL12">
        <v>82.43</v>
      </c>
      <c r="BM12">
        <v>12.36</v>
      </c>
      <c r="BN12">
        <v>94.79</v>
      </c>
      <c r="BO12">
        <v>94.79</v>
      </c>
      <c r="BQ12" t="s">
        <v>153</v>
      </c>
      <c r="BR12" t="s">
        <v>154</v>
      </c>
      <c r="BS12" s="1">
        <v>43993</v>
      </c>
      <c r="BT12" s="2">
        <v>0.41666666666666669</v>
      </c>
      <c r="BU12" t="s">
        <v>155</v>
      </c>
      <c r="BV12" t="s">
        <v>86</v>
      </c>
      <c r="BW12" t="s">
        <v>87</v>
      </c>
      <c r="BX12" t="s">
        <v>156</v>
      </c>
      <c r="BY12">
        <v>20010</v>
      </c>
      <c r="BZ12" t="s">
        <v>27</v>
      </c>
      <c r="CC12" t="s">
        <v>99</v>
      </c>
      <c r="CD12">
        <v>7580</v>
      </c>
      <c r="CE12" t="s">
        <v>90</v>
      </c>
      <c r="CF12" s="1">
        <v>43994</v>
      </c>
      <c r="CI12">
        <v>1</v>
      </c>
      <c r="CJ12">
        <v>4</v>
      </c>
      <c r="CK12">
        <v>31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"029908382384"</f>
        <v>029908382384</v>
      </c>
      <c r="F13" s="1">
        <v>43997</v>
      </c>
      <c r="G13">
        <v>202012</v>
      </c>
      <c r="H13" t="s">
        <v>105</v>
      </c>
      <c r="I13" t="s">
        <v>106</v>
      </c>
      <c r="J13" t="s">
        <v>77</v>
      </c>
      <c r="K13" t="s">
        <v>78</v>
      </c>
      <c r="L13" t="s">
        <v>79</v>
      </c>
      <c r="M13" t="s">
        <v>80</v>
      </c>
      <c r="N13" t="s">
        <v>78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5.23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</v>
      </c>
      <c r="BJ13">
        <v>4.8</v>
      </c>
      <c r="BK13">
        <v>5</v>
      </c>
      <c r="BL13">
        <v>109.86</v>
      </c>
      <c r="BM13">
        <v>16.48</v>
      </c>
      <c r="BN13">
        <v>126.34</v>
      </c>
      <c r="BO13">
        <v>126.34</v>
      </c>
      <c r="BQ13" t="s">
        <v>157</v>
      </c>
      <c r="BR13" t="s">
        <v>141</v>
      </c>
      <c r="BS13" t="s">
        <v>158</v>
      </c>
      <c r="BW13" t="s">
        <v>159</v>
      </c>
      <c r="BX13" t="s">
        <v>160</v>
      </c>
      <c r="BY13">
        <v>24000</v>
      </c>
      <c r="BZ13" t="s">
        <v>27</v>
      </c>
      <c r="CC13" t="s">
        <v>80</v>
      </c>
      <c r="CD13">
        <v>6000</v>
      </c>
      <c r="CE13" t="s">
        <v>90</v>
      </c>
      <c r="CI13">
        <v>1</v>
      </c>
      <c r="CJ13" t="s">
        <v>158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"009939944544"</f>
        <v>009939944544</v>
      </c>
      <c r="F14" s="1">
        <v>43991</v>
      </c>
      <c r="G14">
        <v>202012</v>
      </c>
      <c r="H14" t="s">
        <v>91</v>
      </c>
      <c r="I14" t="s">
        <v>92</v>
      </c>
      <c r="J14" t="s">
        <v>152</v>
      </c>
      <c r="K14" t="s">
        <v>78</v>
      </c>
      <c r="L14" t="s">
        <v>75</v>
      </c>
      <c r="M14" t="s">
        <v>76</v>
      </c>
      <c r="N14" t="s">
        <v>78</v>
      </c>
      <c r="O14" t="s">
        <v>109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3.93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2.8</v>
      </c>
      <c r="BK14">
        <v>3</v>
      </c>
      <c r="BL14">
        <v>82.43</v>
      </c>
      <c r="BM14">
        <v>12.36</v>
      </c>
      <c r="BN14">
        <v>94.79</v>
      </c>
      <c r="BO14">
        <v>94.79</v>
      </c>
      <c r="BQ14" t="s">
        <v>161</v>
      </c>
      <c r="BR14" t="s">
        <v>128</v>
      </c>
      <c r="BS14" s="1">
        <v>43992</v>
      </c>
      <c r="BT14" s="2">
        <v>0.54375000000000007</v>
      </c>
      <c r="BU14" t="s">
        <v>162</v>
      </c>
      <c r="BV14" t="s">
        <v>86</v>
      </c>
      <c r="BW14" t="s">
        <v>130</v>
      </c>
      <c r="BX14" t="s">
        <v>163</v>
      </c>
      <c r="BY14">
        <v>14210</v>
      </c>
      <c r="BZ14" t="s">
        <v>27</v>
      </c>
      <c r="CC14" t="s">
        <v>76</v>
      </c>
      <c r="CD14">
        <v>2001</v>
      </c>
      <c r="CE14" t="s">
        <v>90</v>
      </c>
      <c r="CF14" s="1">
        <v>43993</v>
      </c>
      <c r="CI14">
        <v>1</v>
      </c>
      <c r="CJ14">
        <v>1</v>
      </c>
      <c r="CK14">
        <v>31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"009939667623"</f>
        <v>009939667623</v>
      </c>
      <c r="F15" s="1">
        <v>43991</v>
      </c>
      <c r="G15">
        <v>202012</v>
      </c>
      <c r="H15" t="s">
        <v>91</v>
      </c>
      <c r="I15" t="s">
        <v>92</v>
      </c>
      <c r="J15" t="s">
        <v>152</v>
      </c>
      <c r="K15" t="s">
        <v>78</v>
      </c>
      <c r="L15" t="s">
        <v>75</v>
      </c>
      <c r="M15" t="s">
        <v>76</v>
      </c>
      <c r="N15" t="s">
        <v>78</v>
      </c>
      <c r="O15" t="s">
        <v>109</v>
      </c>
      <c r="P15" t="str">
        <f>"LINDI                         "</f>
        <v xml:space="preserve">LINDI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3.93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3</v>
      </c>
      <c r="BK15">
        <v>3</v>
      </c>
      <c r="BL15">
        <v>82.43</v>
      </c>
      <c r="BM15">
        <v>12.36</v>
      </c>
      <c r="BN15">
        <v>94.79</v>
      </c>
      <c r="BO15">
        <v>94.79</v>
      </c>
      <c r="BQ15" t="s">
        <v>164</v>
      </c>
      <c r="BR15" t="s">
        <v>154</v>
      </c>
      <c r="BS15" s="1">
        <v>43992</v>
      </c>
      <c r="BT15" s="2">
        <v>0.40277777777777773</v>
      </c>
      <c r="BU15" t="s">
        <v>165</v>
      </c>
      <c r="BV15" t="s">
        <v>103</v>
      </c>
      <c r="BY15">
        <v>15073.92</v>
      </c>
      <c r="BZ15" t="s">
        <v>27</v>
      </c>
      <c r="CC15" t="s">
        <v>76</v>
      </c>
      <c r="CD15">
        <v>2000</v>
      </c>
      <c r="CE15" t="s">
        <v>90</v>
      </c>
      <c r="CF15" s="1">
        <v>43993</v>
      </c>
      <c r="CI15">
        <v>1</v>
      </c>
      <c r="CJ15">
        <v>1</v>
      </c>
      <c r="CK15">
        <v>31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"009939944540"</f>
        <v>009939944540</v>
      </c>
      <c r="F16" s="1">
        <v>43999</v>
      </c>
      <c r="G16">
        <v>202012</v>
      </c>
      <c r="H16" t="s">
        <v>91</v>
      </c>
      <c r="I16" t="s">
        <v>92</v>
      </c>
      <c r="J16" t="s">
        <v>123</v>
      </c>
      <c r="K16" t="s">
        <v>78</v>
      </c>
      <c r="L16" t="s">
        <v>166</v>
      </c>
      <c r="M16" t="s">
        <v>167</v>
      </c>
      <c r="N16" t="s">
        <v>168</v>
      </c>
      <c r="O16" t="s">
        <v>147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3.93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2.7</v>
      </c>
      <c r="BK16">
        <v>3</v>
      </c>
      <c r="BL16">
        <v>87.43</v>
      </c>
      <c r="BM16">
        <v>13.11</v>
      </c>
      <c r="BN16">
        <v>100.54</v>
      </c>
      <c r="BO16">
        <v>100.54</v>
      </c>
      <c r="BQ16" t="s">
        <v>169</v>
      </c>
      <c r="BR16" t="s">
        <v>128</v>
      </c>
      <c r="BS16" s="1">
        <v>44000</v>
      </c>
      <c r="BT16" s="2">
        <v>0.4548611111111111</v>
      </c>
      <c r="BU16" t="s">
        <v>170</v>
      </c>
      <c r="BV16" t="s">
        <v>103</v>
      </c>
      <c r="BY16">
        <v>13720</v>
      </c>
      <c r="CC16" t="s">
        <v>167</v>
      </c>
      <c r="CD16">
        <v>1449</v>
      </c>
      <c r="CE16" t="s">
        <v>90</v>
      </c>
      <c r="CF16" s="1">
        <v>44001</v>
      </c>
      <c r="CI16">
        <v>1</v>
      </c>
      <c r="CJ16">
        <v>1</v>
      </c>
      <c r="CK16" t="s">
        <v>171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"009939667628"</f>
        <v>009939667628</v>
      </c>
      <c r="F17" s="1">
        <v>43987</v>
      </c>
      <c r="G17">
        <v>202012</v>
      </c>
      <c r="H17" t="s">
        <v>91</v>
      </c>
      <c r="I17" t="s">
        <v>92</v>
      </c>
      <c r="J17" t="s">
        <v>152</v>
      </c>
      <c r="K17" t="s">
        <v>78</v>
      </c>
      <c r="L17" t="s">
        <v>172</v>
      </c>
      <c r="M17" t="s">
        <v>173</v>
      </c>
      <c r="N17" t="s">
        <v>174</v>
      </c>
      <c r="O17" t="s">
        <v>109</v>
      </c>
      <c r="P17" t="str">
        <f>"LINDI                         "</f>
        <v xml:space="preserve">LINDI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3.93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82.43</v>
      </c>
      <c r="BM17">
        <v>12.36</v>
      </c>
      <c r="BN17">
        <v>94.79</v>
      </c>
      <c r="BO17">
        <v>94.79</v>
      </c>
      <c r="BQ17" t="s">
        <v>175</v>
      </c>
      <c r="BR17" t="s">
        <v>154</v>
      </c>
      <c r="BS17" s="1">
        <v>43990</v>
      </c>
      <c r="BT17" s="2">
        <v>0.46319444444444446</v>
      </c>
      <c r="BU17" t="s">
        <v>176</v>
      </c>
      <c r="BV17" t="s">
        <v>103</v>
      </c>
      <c r="BY17">
        <v>1200</v>
      </c>
      <c r="BZ17" t="s">
        <v>27</v>
      </c>
      <c r="CC17" t="s">
        <v>173</v>
      </c>
      <c r="CD17">
        <v>3201</v>
      </c>
      <c r="CE17" t="s">
        <v>90</v>
      </c>
      <c r="CF17" s="1">
        <v>44010</v>
      </c>
      <c r="CI17">
        <v>1</v>
      </c>
      <c r="CJ17">
        <v>1</v>
      </c>
      <c r="CK17">
        <v>31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"009935856154"</f>
        <v>009935856154</v>
      </c>
      <c r="F18" s="1">
        <v>43990</v>
      </c>
      <c r="G18">
        <v>202012</v>
      </c>
      <c r="H18" t="s">
        <v>75</v>
      </c>
      <c r="I18" t="s">
        <v>76</v>
      </c>
      <c r="J18" t="s">
        <v>77</v>
      </c>
      <c r="K18" t="s">
        <v>78</v>
      </c>
      <c r="L18" t="s">
        <v>98</v>
      </c>
      <c r="M18" t="s">
        <v>99</v>
      </c>
      <c r="N18" t="s">
        <v>77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2.09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0.7</v>
      </c>
      <c r="BK18">
        <v>1</v>
      </c>
      <c r="BL18">
        <v>43.96</v>
      </c>
      <c r="BM18">
        <v>6.59</v>
      </c>
      <c r="BN18">
        <v>50.55</v>
      </c>
      <c r="BO18">
        <v>50.55</v>
      </c>
      <c r="BQ18" t="s">
        <v>177</v>
      </c>
      <c r="BR18" t="s">
        <v>84</v>
      </c>
      <c r="BS18" s="1">
        <v>43991</v>
      </c>
      <c r="BT18" s="2">
        <v>0.38541666666666669</v>
      </c>
      <c r="BU18" t="s">
        <v>178</v>
      </c>
      <c r="BV18" t="s">
        <v>103</v>
      </c>
      <c r="BY18">
        <v>3678.19</v>
      </c>
      <c r="BZ18" t="s">
        <v>27</v>
      </c>
      <c r="CA18" t="s">
        <v>179</v>
      </c>
      <c r="CC18" t="s">
        <v>99</v>
      </c>
      <c r="CD18">
        <v>8000</v>
      </c>
      <c r="CE18" t="s">
        <v>90</v>
      </c>
      <c r="CF18" s="1">
        <v>44012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"009937273080"</f>
        <v>009937273080</v>
      </c>
      <c r="F19" s="1">
        <v>43990</v>
      </c>
      <c r="G19">
        <v>202012</v>
      </c>
      <c r="H19" t="s">
        <v>75</v>
      </c>
      <c r="I19" t="s">
        <v>76</v>
      </c>
      <c r="J19" t="s">
        <v>77</v>
      </c>
      <c r="K19" t="s">
        <v>78</v>
      </c>
      <c r="L19" t="s">
        <v>105</v>
      </c>
      <c r="M19" t="s">
        <v>106</v>
      </c>
      <c r="N19" t="s">
        <v>77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2.09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1.1000000000000001</v>
      </c>
      <c r="BK19">
        <v>1.5</v>
      </c>
      <c r="BL19">
        <v>43.96</v>
      </c>
      <c r="BM19">
        <v>6.59</v>
      </c>
      <c r="BN19">
        <v>50.55</v>
      </c>
      <c r="BO19">
        <v>50.55</v>
      </c>
      <c r="BQ19" t="s">
        <v>121</v>
      </c>
      <c r="BR19" t="s">
        <v>84</v>
      </c>
      <c r="BS19" s="1">
        <v>43991</v>
      </c>
      <c r="BT19" s="2">
        <v>0.40277777777777773</v>
      </c>
      <c r="BU19" t="s">
        <v>180</v>
      </c>
      <c r="BV19" t="s">
        <v>103</v>
      </c>
      <c r="BY19">
        <v>5462.75</v>
      </c>
      <c r="BZ19" t="s">
        <v>27</v>
      </c>
      <c r="CA19" t="s">
        <v>181</v>
      </c>
      <c r="CC19" t="s">
        <v>106</v>
      </c>
      <c r="CD19">
        <v>4000</v>
      </c>
      <c r="CE19" t="s">
        <v>90</v>
      </c>
      <c r="CF19" s="1">
        <v>44010</v>
      </c>
      <c r="CI19">
        <v>1</v>
      </c>
      <c r="CJ19">
        <v>1</v>
      </c>
      <c r="CK19">
        <v>21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"019911576889"</f>
        <v>019911576889</v>
      </c>
      <c r="F20" s="1">
        <v>43985</v>
      </c>
      <c r="G20">
        <v>202012</v>
      </c>
      <c r="H20" t="s">
        <v>98</v>
      </c>
      <c r="I20" t="s">
        <v>99</v>
      </c>
      <c r="J20" t="s">
        <v>77</v>
      </c>
      <c r="K20" t="s">
        <v>78</v>
      </c>
      <c r="L20" t="s">
        <v>75</v>
      </c>
      <c r="M20" t="s">
        <v>76</v>
      </c>
      <c r="N20" t="s">
        <v>77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3.14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2.6</v>
      </c>
      <c r="BK20">
        <v>3</v>
      </c>
      <c r="BL20">
        <v>65.930000000000007</v>
      </c>
      <c r="BM20">
        <v>9.89</v>
      </c>
      <c r="BN20">
        <v>75.819999999999993</v>
      </c>
      <c r="BO20">
        <v>75.819999999999993</v>
      </c>
      <c r="BQ20" t="s">
        <v>182</v>
      </c>
      <c r="BR20" t="s">
        <v>101</v>
      </c>
      <c r="BS20" s="1">
        <v>43986</v>
      </c>
      <c r="BT20" s="2">
        <v>0.38541666666666669</v>
      </c>
      <c r="BU20" t="s">
        <v>102</v>
      </c>
      <c r="BV20" t="s">
        <v>103</v>
      </c>
      <c r="BY20">
        <v>12896.8</v>
      </c>
      <c r="BZ20" t="s">
        <v>27</v>
      </c>
      <c r="CC20" t="s">
        <v>76</v>
      </c>
      <c r="CD20">
        <v>2013</v>
      </c>
      <c r="CE20" t="s">
        <v>90</v>
      </c>
      <c r="CF20" s="1">
        <v>44011</v>
      </c>
      <c r="CI20">
        <v>1</v>
      </c>
      <c r="CJ20">
        <v>1</v>
      </c>
      <c r="CK20">
        <v>21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"009935856167"</f>
        <v>009935856167</v>
      </c>
      <c r="F21" s="1">
        <v>43984</v>
      </c>
      <c r="G21">
        <v>202012</v>
      </c>
      <c r="H21" t="s">
        <v>75</v>
      </c>
      <c r="I21" t="s">
        <v>76</v>
      </c>
      <c r="J21" t="s">
        <v>77</v>
      </c>
      <c r="K21" t="s">
        <v>78</v>
      </c>
      <c r="L21" t="s">
        <v>98</v>
      </c>
      <c r="M21" t="s">
        <v>99</v>
      </c>
      <c r="N21" t="s">
        <v>77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0.84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42.71</v>
      </c>
      <c r="BM21">
        <v>6.41</v>
      </c>
      <c r="BN21">
        <v>49.12</v>
      </c>
      <c r="BO21">
        <v>49.12</v>
      </c>
      <c r="BQ21" t="s">
        <v>177</v>
      </c>
      <c r="BR21" t="s">
        <v>84</v>
      </c>
      <c r="BS21" s="1">
        <v>43985</v>
      </c>
      <c r="BT21" s="2">
        <v>0.39513888888888887</v>
      </c>
      <c r="BU21" t="s">
        <v>183</v>
      </c>
      <c r="BV21" t="s">
        <v>103</v>
      </c>
      <c r="BY21">
        <v>1200</v>
      </c>
      <c r="BZ21" t="s">
        <v>27</v>
      </c>
      <c r="CA21" t="s">
        <v>179</v>
      </c>
      <c r="CC21" t="s">
        <v>99</v>
      </c>
      <c r="CD21">
        <v>8000</v>
      </c>
      <c r="CE21" t="s">
        <v>90</v>
      </c>
      <c r="CF21" s="1">
        <v>44012</v>
      </c>
      <c r="CI21">
        <v>1</v>
      </c>
      <c r="CJ21">
        <v>1</v>
      </c>
      <c r="CK21">
        <v>21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"080002602092"</f>
        <v>080002602092</v>
      </c>
      <c r="F22" s="1">
        <v>43986</v>
      </c>
      <c r="G22">
        <v>202012</v>
      </c>
      <c r="H22" t="s">
        <v>124</v>
      </c>
      <c r="I22" t="s">
        <v>125</v>
      </c>
      <c r="J22" t="s">
        <v>184</v>
      </c>
      <c r="K22" t="s">
        <v>78</v>
      </c>
      <c r="L22" t="s">
        <v>91</v>
      </c>
      <c r="M22" t="s">
        <v>92</v>
      </c>
      <c r="N22" t="s">
        <v>185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16.739999999999998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8.6999999999999993</v>
      </c>
      <c r="BJ22">
        <v>15.7</v>
      </c>
      <c r="BK22">
        <v>16</v>
      </c>
      <c r="BL22">
        <v>351.49</v>
      </c>
      <c r="BM22">
        <v>52.72</v>
      </c>
      <c r="BN22">
        <v>404.21</v>
      </c>
      <c r="BO22">
        <v>404.21</v>
      </c>
      <c r="BQ22" t="s">
        <v>186</v>
      </c>
      <c r="BR22" t="s">
        <v>187</v>
      </c>
      <c r="BS22" s="1">
        <v>43987</v>
      </c>
      <c r="BT22" s="2">
        <v>0.59513888888888888</v>
      </c>
      <c r="BU22" t="s">
        <v>188</v>
      </c>
      <c r="BV22" t="s">
        <v>86</v>
      </c>
      <c r="BW22" t="s">
        <v>150</v>
      </c>
      <c r="BX22" t="s">
        <v>189</v>
      </c>
      <c r="BY22">
        <v>78392.960000000006</v>
      </c>
      <c r="BZ22" t="s">
        <v>27</v>
      </c>
      <c r="CA22" t="s">
        <v>97</v>
      </c>
      <c r="CC22" t="s">
        <v>92</v>
      </c>
      <c r="CD22">
        <v>3624</v>
      </c>
      <c r="CE22" t="s">
        <v>190</v>
      </c>
      <c r="CF22" s="1">
        <v>44009</v>
      </c>
      <c r="CI22">
        <v>1</v>
      </c>
      <c r="CJ22">
        <v>1</v>
      </c>
      <c r="CK22">
        <v>21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"009937273082"</f>
        <v>009937273082</v>
      </c>
      <c r="F23" s="1">
        <v>43991</v>
      </c>
      <c r="G23">
        <v>202012</v>
      </c>
      <c r="H23" t="s">
        <v>75</v>
      </c>
      <c r="I23" t="s">
        <v>76</v>
      </c>
      <c r="J23" t="s">
        <v>77</v>
      </c>
      <c r="K23" t="s">
        <v>78</v>
      </c>
      <c r="L23" t="s">
        <v>124</v>
      </c>
      <c r="M23" t="s">
        <v>125</v>
      </c>
      <c r="N23" t="s">
        <v>191</v>
      </c>
      <c r="O23" t="s">
        <v>109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1.64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34.35</v>
      </c>
      <c r="BM23">
        <v>5.15</v>
      </c>
      <c r="BN23">
        <v>39.5</v>
      </c>
      <c r="BO23">
        <v>39.5</v>
      </c>
      <c r="BQ23" t="s">
        <v>192</v>
      </c>
      <c r="BR23" t="s">
        <v>84</v>
      </c>
      <c r="BS23" s="1">
        <v>43992</v>
      </c>
      <c r="BT23" s="2">
        <v>0.50486111111111109</v>
      </c>
      <c r="BU23" t="s">
        <v>193</v>
      </c>
      <c r="BV23" t="s">
        <v>103</v>
      </c>
      <c r="BY23">
        <v>1200</v>
      </c>
      <c r="BZ23" t="s">
        <v>27</v>
      </c>
      <c r="CC23" t="s">
        <v>125</v>
      </c>
      <c r="CD23">
        <v>1735</v>
      </c>
      <c r="CE23" t="s">
        <v>90</v>
      </c>
      <c r="CF23" s="1">
        <v>43993</v>
      </c>
      <c r="CI23">
        <v>1</v>
      </c>
      <c r="CJ23">
        <v>1</v>
      </c>
      <c r="CK23">
        <v>32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"009939667624"</f>
        <v>009939667624</v>
      </c>
      <c r="F24" s="1">
        <v>43991</v>
      </c>
      <c r="G24">
        <v>202012</v>
      </c>
      <c r="H24" t="s">
        <v>91</v>
      </c>
      <c r="I24" t="s">
        <v>92</v>
      </c>
      <c r="J24" t="s">
        <v>152</v>
      </c>
      <c r="K24" t="s">
        <v>78</v>
      </c>
      <c r="L24" t="s">
        <v>75</v>
      </c>
      <c r="M24" t="s">
        <v>76</v>
      </c>
      <c r="N24" t="s">
        <v>78</v>
      </c>
      <c r="O24" t="s">
        <v>109</v>
      </c>
      <c r="P24" t="str">
        <f>"LINDI                         "</f>
        <v xml:space="preserve">LINDI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3.93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2.8</v>
      </c>
      <c r="BK24">
        <v>3</v>
      </c>
      <c r="BL24">
        <v>82.43</v>
      </c>
      <c r="BM24">
        <v>12.36</v>
      </c>
      <c r="BN24">
        <v>94.79</v>
      </c>
      <c r="BO24">
        <v>94.79</v>
      </c>
      <c r="BQ24" t="s">
        <v>194</v>
      </c>
      <c r="BR24" t="s">
        <v>154</v>
      </c>
      <c r="BS24" s="1">
        <v>43992</v>
      </c>
      <c r="BT24" s="2">
        <v>0.48749999999999999</v>
      </c>
      <c r="BU24" t="s">
        <v>195</v>
      </c>
      <c r="BV24" t="s">
        <v>103</v>
      </c>
      <c r="BY24">
        <v>14210</v>
      </c>
      <c r="BZ24" t="s">
        <v>27</v>
      </c>
      <c r="CA24" t="s">
        <v>196</v>
      </c>
      <c r="CC24" t="s">
        <v>76</v>
      </c>
      <c r="CD24">
        <v>2000</v>
      </c>
      <c r="CE24" t="s">
        <v>90</v>
      </c>
      <c r="CF24" s="1">
        <v>43993</v>
      </c>
      <c r="CI24">
        <v>1</v>
      </c>
      <c r="CJ24">
        <v>1</v>
      </c>
      <c r="CK24">
        <v>31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"009937273083"</f>
        <v>009937273083</v>
      </c>
      <c r="F25" s="1">
        <v>43991</v>
      </c>
      <c r="G25">
        <v>202012</v>
      </c>
      <c r="H25" t="s">
        <v>75</v>
      </c>
      <c r="I25" t="s">
        <v>76</v>
      </c>
      <c r="J25" t="s">
        <v>77</v>
      </c>
      <c r="K25" t="s">
        <v>78</v>
      </c>
      <c r="L25" t="s">
        <v>105</v>
      </c>
      <c r="M25" t="s">
        <v>106</v>
      </c>
      <c r="N25" t="s">
        <v>77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3.14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2.8</v>
      </c>
      <c r="BJ25">
        <v>2.7</v>
      </c>
      <c r="BK25">
        <v>3</v>
      </c>
      <c r="BL25">
        <v>65.930000000000007</v>
      </c>
      <c r="BM25">
        <v>9.89</v>
      </c>
      <c r="BN25">
        <v>75.819999999999993</v>
      </c>
      <c r="BO25">
        <v>75.819999999999993</v>
      </c>
      <c r="BQ25" t="s">
        <v>197</v>
      </c>
      <c r="BR25" t="s">
        <v>84</v>
      </c>
      <c r="BS25" s="1">
        <v>43992</v>
      </c>
      <c r="BT25" s="2">
        <v>0.47986111111111113</v>
      </c>
      <c r="BU25" t="s">
        <v>198</v>
      </c>
      <c r="BV25" t="s">
        <v>103</v>
      </c>
      <c r="BY25">
        <v>13524.06</v>
      </c>
      <c r="BZ25" t="s">
        <v>27</v>
      </c>
      <c r="CA25" t="s">
        <v>181</v>
      </c>
      <c r="CC25" t="s">
        <v>106</v>
      </c>
      <c r="CD25">
        <v>3630</v>
      </c>
      <c r="CE25" t="s">
        <v>90</v>
      </c>
      <c r="CF25" s="1">
        <v>44009</v>
      </c>
      <c r="CI25">
        <v>1</v>
      </c>
      <c r="CJ25">
        <v>1</v>
      </c>
      <c r="CK25">
        <v>21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"009939667626"</f>
        <v>009939667626</v>
      </c>
      <c r="F26" s="1">
        <v>43991</v>
      </c>
      <c r="G26">
        <v>202012</v>
      </c>
      <c r="H26" t="s">
        <v>91</v>
      </c>
      <c r="I26" t="s">
        <v>92</v>
      </c>
      <c r="J26" t="s">
        <v>152</v>
      </c>
      <c r="K26" t="s">
        <v>78</v>
      </c>
      <c r="L26" t="s">
        <v>98</v>
      </c>
      <c r="M26" t="s">
        <v>99</v>
      </c>
      <c r="N26" t="s">
        <v>78</v>
      </c>
      <c r="O26" t="s">
        <v>109</v>
      </c>
      <c r="P26" t="str">
        <f>"LINDI                         "</f>
        <v xml:space="preserve">LINDI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3.93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</v>
      </c>
      <c r="BJ26">
        <v>2.8</v>
      </c>
      <c r="BK26">
        <v>3</v>
      </c>
      <c r="BL26">
        <v>82.43</v>
      </c>
      <c r="BM26">
        <v>12.36</v>
      </c>
      <c r="BN26">
        <v>94.79</v>
      </c>
      <c r="BO26">
        <v>94.79</v>
      </c>
      <c r="BQ26" t="s">
        <v>199</v>
      </c>
      <c r="BR26" t="s">
        <v>154</v>
      </c>
      <c r="BS26" s="1">
        <v>43994</v>
      </c>
      <c r="BT26" s="2">
        <v>0.67152777777777783</v>
      </c>
      <c r="BU26" t="s">
        <v>200</v>
      </c>
      <c r="BV26" t="s">
        <v>86</v>
      </c>
      <c r="BW26" t="s">
        <v>113</v>
      </c>
      <c r="BX26" t="s">
        <v>156</v>
      </c>
      <c r="BY26">
        <v>14210</v>
      </c>
      <c r="BZ26" t="s">
        <v>27</v>
      </c>
      <c r="CA26" t="s">
        <v>201</v>
      </c>
      <c r="CC26" t="s">
        <v>99</v>
      </c>
      <c r="CD26">
        <v>8000</v>
      </c>
      <c r="CE26" t="s">
        <v>90</v>
      </c>
      <c r="CF26" s="1">
        <v>43997</v>
      </c>
      <c r="CI26">
        <v>1</v>
      </c>
      <c r="CJ26">
        <v>3</v>
      </c>
      <c r="CK26">
        <v>31</v>
      </c>
      <c r="CL26" t="s">
        <v>86</v>
      </c>
    </row>
    <row r="27" spans="1:90" x14ac:dyDescent="0.3">
      <c r="A27" t="s">
        <v>104</v>
      </c>
      <c r="B27" t="s">
        <v>73</v>
      </c>
      <c r="C27" t="s">
        <v>74</v>
      </c>
      <c r="E27" t="str">
        <f>"029908381312"</f>
        <v>029908381312</v>
      </c>
      <c r="F27" s="1">
        <v>43991</v>
      </c>
      <c r="G27">
        <v>202012</v>
      </c>
      <c r="H27" t="s">
        <v>105</v>
      </c>
      <c r="I27" t="s">
        <v>106</v>
      </c>
      <c r="J27" t="s">
        <v>77</v>
      </c>
      <c r="K27" t="s">
        <v>78</v>
      </c>
      <c r="L27" t="s">
        <v>75</v>
      </c>
      <c r="M27" t="s">
        <v>76</v>
      </c>
      <c r="N27" t="s">
        <v>77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2.09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0.2</v>
      </c>
      <c r="BK27">
        <v>0.5</v>
      </c>
      <c r="BL27">
        <v>43.96</v>
      </c>
      <c r="BM27">
        <v>6.59</v>
      </c>
      <c r="BN27">
        <v>50.55</v>
      </c>
      <c r="BO27">
        <v>50.55</v>
      </c>
      <c r="BQ27" t="s">
        <v>122</v>
      </c>
      <c r="BR27" t="s">
        <v>121</v>
      </c>
      <c r="BS27" s="1">
        <v>43992</v>
      </c>
      <c r="BT27" s="2">
        <v>0.3527777777777778</v>
      </c>
      <c r="BU27" t="s">
        <v>102</v>
      </c>
      <c r="BV27" t="s">
        <v>103</v>
      </c>
      <c r="BY27">
        <v>1200</v>
      </c>
      <c r="BZ27" t="s">
        <v>27</v>
      </c>
      <c r="CC27" t="s">
        <v>76</v>
      </c>
      <c r="CD27">
        <v>2013</v>
      </c>
      <c r="CE27" t="s">
        <v>90</v>
      </c>
      <c r="CF27" s="1">
        <v>43993</v>
      </c>
      <c r="CI27">
        <v>1</v>
      </c>
      <c r="CJ27">
        <v>1</v>
      </c>
      <c r="CK27">
        <v>21</v>
      </c>
      <c r="CL27" t="s">
        <v>86</v>
      </c>
    </row>
    <row r="28" spans="1:90" x14ac:dyDescent="0.3">
      <c r="A28" t="s">
        <v>104</v>
      </c>
      <c r="B28" t="s">
        <v>73</v>
      </c>
      <c r="C28" t="s">
        <v>74</v>
      </c>
      <c r="E28" t="str">
        <f>"029908382468"</f>
        <v>029908382468</v>
      </c>
      <c r="F28" s="1">
        <v>43991</v>
      </c>
      <c r="G28">
        <v>202012</v>
      </c>
      <c r="H28" t="s">
        <v>105</v>
      </c>
      <c r="I28" t="s">
        <v>106</v>
      </c>
      <c r="J28" t="s">
        <v>77</v>
      </c>
      <c r="K28" t="s">
        <v>78</v>
      </c>
      <c r="L28" t="s">
        <v>105</v>
      </c>
      <c r="M28" t="s">
        <v>106</v>
      </c>
      <c r="N28" t="s">
        <v>78</v>
      </c>
      <c r="O28" t="s">
        <v>109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2.5499999999999998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</v>
      </c>
      <c r="BJ28">
        <v>8.8000000000000007</v>
      </c>
      <c r="BK28">
        <v>9</v>
      </c>
      <c r="BL28">
        <v>53.61</v>
      </c>
      <c r="BM28">
        <v>8.0399999999999991</v>
      </c>
      <c r="BN28">
        <v>61.65</v>
      </c>
      <c r="BO28">
        <v>61.65</v>
      </c>
      <c r="BQ28" t="s">
        <v>202</v>
      </c>
      <c r="BR28" t="s">
        <v>203</v>
      </c>
      <c r="BS28" s="1">
        <v>43992</v>
      </c>
      <c r="BT28" s="2">
        <v>0.63402777777777775</v>
      </c>
      <c r="BU28" t="s">
        <v>204</v>
      </c>
      <c r="BV28" t="s">
        <v>86</v>
      </c>
      <c r="BW28" t="s">
        <v>150</v>
      </c>
      <c r="BX28" t="s">
        <v>96</v>
      </c>
      <c r="BY28">
        <v>43750</v>
      </c>
      <c r="BZ28" t="s">
        <v>27</v>
      </c>
      <c r="CA28" t="s">
        <v>205</v>
      </c>
      <c r="CC28" t="s">
        <v>106</v>
      </c>
      <c r="CD28">
        <v>4004</v>
      </c>
      <c r="CE28" t="s">
        <v>90</v>
      </c>
      <c r="CF28" s="1">
        <v>44009</v>
      </c>
      <c r="CI28">
        <v>1</v>
      </c>
      <c r="CJ28">
        <v>1</v>
      </c>
      <c r="CK28">
        <v>32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"009939944545"</f>
        <v>009939944545</v>
      </c>
      <c r="F29" s="1">
        <v>43991</v>
      </c>
      <c r="G29">
        <v>202012</v>
      </c>
      <c r="H29" t="s">
        <v>91</v>
      </c>
      <c r="I29" t="s">
        <v>92</v>
      </c>
      <c r="J29" t="s">
        <v>152</v>
      </c>
      <c r="K29" t="s">
        <v>78</v>
      </c>
      <c r="L29" t="s">
        <v>75</v>
      </c>
      <c r="M29" t="s">
        <v>76</v>
      </c>
      <c r="N29" t="s">
        <v>168</v>
      </c>
      <c r="O29" t="s">
        <v>147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3.93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3.1</v>
      </c>
      <c r="BK29">
        <v>3</v>
      </c>
      <c r="BL29">
        <v>87.43</v>
      </c>
      <c r="BM29">
        <v>13.11</v>
      </c>
      <c r="BN29">
        <v>100.54</v>
      </c>
      <c r="BO29">
        <v>100.54</v>
      </c>
      <c r="BQ29" t="s">
        <v>206</v>
      </c>
      <c r="BR29" t="s">
        <v>128</v>
      </c>
      <c r="BS29" s="1">
        <v>43992</v>
      </c>
      <c r="BT29" s="2">
        <v>0.44444444444444442</v>
      </c>
      <c r="BU29" t="s">
        <v>207</v>
      </c>
      <c r="BV29" t="s">
        <v>103</v>
      </c>
      <c r="BY29">
        <v>15378.6</v>
      </c>
      <c r="CC29" t="s">
        <v>76</v>
      </c>
      <c r="CD29">
        <v>2000</v>
      </c>
      <c r="CE29" t="s">
        <v>90</v>
      </c>
      <c r="CF29" s="1">
        <v>43993</v>
      </c>
      <c r="CI29">
        <v>1</v>
      </c>
      <c r="CJ29">
        <v>1</v>
      </c>
      <c r="CK29" t="s">
        <v>171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"019911576890"</f>
        <v>019911576890</v>
      </c>
      <c r="F30" s="1">
        <v>43992</v>
      </c>
      <c r="G30">
        <v>202012</v>
      </c>
      <c r="H30" t="s">
        <v>98</v>
      </c>
      <c r="I30" t="s">
        <v>99</v>
      </c>
      <c r="J30" t="s">
        <v>77</v>
      </c>
      <c r="K30" t="s">
        <v>78</v>
      </c>
      <c r="L30" t="s">
        <v>105</v>
      </c>
      <c r="M30" t="s">
        <v>106</v>
      </c>
      <c r="N30" t="s">
        <v>77</v>
      </c>
      <c r="O30" t="s">
        <v>82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2.09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0.1</v>
      </c>
      <c r="BJ30">
        <v>1.3</v>
      </c>
      <c r="BK30">
        <v>1.5</v>
      </c>
      <c r="BL30">
        <v>43.96</v>
      </c>
      <c r="BM30">
        <v>6.59</v>
      </c>
      <c r="BN30">
        <v>50.55</v>
      </c>
      <c r="BO30">
        <v>50.55</v>
      </c>
      <c r="BQ30" t="s">
        <v>100</v>
      </c>
      <c r="BR30" t="s">
        <v>101</v>
      </c>
      <c r="BS30" s="1">
        <v>43994</v>
      </c>
      <c r="BT30" s="2">
        <v>0.40972222222222227</v>
      </c>
      <c r="BU30" t="s">
        <v>208</v>
      </c>
      <c r="BV30" t="s">
        <v>86</v>
      </c>
      <c r="BW30" t="s">
        <v>150</v>
      </c>
      <c r="BX30" t="s">
        <v>96</v>
      </c>
      <c r="BY30">
        <v>6644.11</v>
      </c>
      <c r="BZ30" t="s">
        <v>27</v>
      </c>
      <c r="CA30" t="s">
        <v>181</v>
      </c>
      <c r="CC30" t="s">
        <v>106</v>
      </c>
      <c r="CD30">
        <v>3629</v>
      </c>
      <c r="CE30" t="s">
        <v>90</v>
      </c>
      <c r="CF30" s="1">
        <v>44009</v>
      </c>
      <c r="CI30">
        <v>1</v>
      </c>
      <c r="CJ30">
        <v>2</v>
      </c>
      <c r="CK30">
        <v>21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"009939940495"</f>
        <v>009939940495</v>
      </c>
      <c r="F31" s="1">
        <v>44000</v>
      </c>
      <c r="G31">
        <v>202012</v>
      </c>
      <c r="H31" t="s">
        <v>91</v>
      </c>
      <c r="I31" t="s">
        <v>92</v>
      </c>
      <c r="J31" t="s">
        <v>123</v>
      </c>
      <c r="K31" t="s">
        <v>78</v>
      </c>
      <c r="L31" t="s">
        <v>98</v>
      </c>
      <c r="M31" t="s">
        <v>99</v>
      </c>
      <c r="N31" t="s">
        <v>168</v>
      </c>
      <c r="O31" t="s">
        <v>109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3.93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0.5</v>
      </c>
      <c r="BK31">
        <v>1</v>
      </c>
      <c r="BL31">
        <v>82.43</v>
      </c>
      <c r="BM31">
        <v>12.36</v>
      </c>
      <c r="BN31">
        <v>94.79</v>
      </c>
      <c r="BO31">
        <v>94.79</v>
      </c>
      <c r="BQ31" t="s">
        <v>209</v>
      </c>
      <c r="BR31" t="s">
        <v>128</v>
      </c>
      <c r="BS31" s="1">
        <v>44005</v>
      </c>
      <c r="BT31" s="2">
        <v>0.41666666666666669</v>
      </c>
      <c r="BU31" t="s">
        <v>210</v>
      </c>
      <c r="BV31" t="s">
        <v>86</v>
      </c>
      <c r="BW31" t="s">
        <v>87</v>
      </c>
      <c r="BX31" t="s">
        <v>156</v>
      </c>
      <c r="BY31">
        <v>2560</v>
      </c>
      <c r="BZ31" t="s">
        <v>27</v>
      </c>
      <c r="CC31" t="s">
        <v>99</v>
      </c>
      <c r="CD31">
        <v>8001</v>
      </c>
      <c r="CE31" t="s">
        <v>90</v>
      </c>
      <c r="CF31" s="1">
        <v>44007</v>
      </c>
      <c r="CI31">
        <v>1</v>
      </c>
      <c r="CJ31">
        <v>3</v>
      </c>
      <c r="CK31">
        <v>31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"009939940494"</f>
        <v>009939940494</v>
      </c>
      <c r="F32" s="1">
        <v>44000</v>
      </c>
      <c r="G32">
        <v>202012</v>
      </c>
      <c r="H32" t="s">
        <v>91</v>
      </c>
      <c r="I32" t="s">
        <v>92</v>
      </c>
      <c r="J32" t="s">
        <v>123</v>
      </c>
      <c r="K32" t="s">
        <v>78</v>
      </c>
      <c r="L32" t="s">
        <v>75</v>
      </c>
      <c r="M32" t="s">
        <v>76</v>
      </c>
      <c r="N32" t="s">
        <v>168</v>
      </c>
      <c r="O32" t="s">
        <v>109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3.93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1.1000000000000001</v>
      </c>
      <c r="BK32">
        <v>2</v>
      </c>
      <c r="BL32">
        <v>82.43</v>
      </c>
      <c r="BM32">
        <v>12.36</v>
      </c>
      <c r="BN32">
        <v>94.79</v>
      </c>
      <c r="BO32">
        <v>94.79</v>
      </c>
      <c r="BQ32" t="s">
        <v>211</v>
      </c>
      <c r="BR32" t="s">
        <v>128</v>
      </c>
      <c r="BS32" s="1">
        <v>44004</v>
      </c>
      <c r="BT32" s="2">
        <v>0.33333333333333331</v>
      </c>
      <c r="BU32" t="s">
        <v>212</v>
      </c>
      <c r="BV32" t="s">
        <v>86</v>
      </c>
      <c r="BW32" t="s">
        <v>130</v>
      </c>
      <c r="BX32" t="s">
        <v>131</v>
      </c>
      <c r="BY32">
        <v>5520</v>
      </c>
      <c r="BZ32" t="s">
        <v>27</v>
      </c>
      <c r="CA32" t="s">
        <v>213</v>
      </c>
      <c r="CC32" t="s">
        <v>76</v>
      </c>
      <c r="CD32">
        <v>2001</v>
      </c>
      <c r="CE32" t="s">
        <v>90</v>
      </c>
      <c r="CF32" s="1">
        <v>44007</v>
      </c>
      <c r="CI32">
        <v>1</v>
      </c>
      <c r="CJ32">
        <v>2</v>
      </c>
      <c r="CK32">
        <v>31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"009939940489"</f>
        <v>009939940489</v>
      </c>
      <c r="F33" s="1">
        <v>43999</v>
      </c>
      <c r="G33">
        <v>202012</v>
      </c>
      <c r="H33" t="s">
        <v>91</v>
      </c>
      <c r="I33" t="s">
        <v>92</v>
      </c>
      <c r="J33" t="s">
        <v>123</v>
      </c>
      <c r="K33" t="s">
        <v>78</v>
      </c>
      <c r="L33" t="s">
        <v>105</v>
      </c>
      <c r="M33" t="s">
        <v>106</v>
      </c>
      <c r="N33" t="s">
        <v>168</v>
      </c>
      <c r="O33" t="s">
        <v>109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1.64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1.6</v>
      </c>
      <c r="BK33">
        <v>2</v>
      </c>
      <c r="BL33">
        <v>34.35</v>
      </c>
      <c r="BM33">
        <v>5.15</v>
      </c>
      <c r="BN33">
        <v>39.5</v>
      </c>
      <c r="BO33">
        <v>39.5</v>
      </c>
      <c r="BQ33" t="s">
        <v>214</v>
      </c>
      <c r="BR33" t="s">
        <v>128</v>
      </c>
      <c r="BS33" s="1">
        <v>44000</v>
      </c>
      <c r="BT33" s="2">
        <v>0.55555555555555558</v>
      </c>
      <c r="BU33" t="s">
        <v>215</v>
      </c>
      <c r="BV33" t="s">
        <v>86</v>
      </c>
      <c r="BW33" t="s">
        <v>150</v>
      </c>
      <c r="BX33" t="s">
        <v>216</v>
      </c>
      <c r="BY33">
        <v>8190</v>
      </c>
      <c r="BZ33" t="s">
        <v>27</v>
      </c>
      <c r="CA33" t="s">
        <v>217</v>
      </c>
      <c r="CC33" t="s">
        <v>106</v>
      </c>
      <c r="CD33">
        <v>4000</v>
      </c>
      <c r="CE33" t="s">
        <v>90</v>
      </c>
      <c r="CF33" s="1">
        <v>44009</v>
      </c>
      <c r="CI33">
        <v>1</v>
      </c>
      <c r="CJ33">
        <v>1</v>
      </c>
      <c r="CK33">
        <v>32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"029908381313"</f>
        <v>029908381313</v>
      </c>
      <c r="F34" s="1">
        <v>43993</v>
      </c>
      <c r="G34">
        <v>202012</v>
      </c>
      <c r="H34" t="s">
        <v>105</v>
      </c>
      <c r="I34" t="s">
        <v>106</v>
      </c>
      <c r="J34" t="s">
        <v>77</v>
      </c>
      <c r="K34" t="s">
        <v>78</v>
      </c>
      <c r="L34" t="s">
        <v>75</v>
      </c>
      <c r="M34" t="s">
        <v>76</v>
      </c>
      <c r="N34" t="s">
        <v>77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2.09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0.3</v>
      </c>
      <c r="BK34">
        <v>1</v>
      </c>
      <c r="BL34">
        <v>43.96</v>
      </c>
      <c r="BM34">
        <v>6.59</v>
      </c>
      <c r="BN34">
        <v>50.55</v>
      </c>
      <c r="BO34">
        <v>50.55</v>
      </c>
      <c r="BQ34" t="s">
        <v>218</v>
      </c>
      <c r="BR34" t="s">
        <v>219</v>
      </c>
      <c r="BS34" s="1">
        <v>43994</v>
      </c>
      <c r="BT34" s="2">
        <v>0.31319444444444444</v>
      </c>
      <c r="BU34" t="s">
        <v>220</v>
      </c>
      <c r="BV34" t="s">
        <v>103</v>
      </c>
      <c r="BY34">
        <v>1280</v>
      </c>
      <c r="BZ34" t="s">
        <v>27</v>
      </c>
      <c r="CC34" t="s">
        <v>76</v>
      </c>
      <c r="CD34">
        <v>2000</v>
      </c>
      <c r="CE34" t="s">
        <v>90</v>
      </c>
      <c r="CF34" s="1">
        <v>43997</v>
      </c>
      <c r="CI34">
        <v>1</v>
      </c>
      <c r="CJ34">
        <v>1</v>
      </c>
      <c r="CK34">
        <v>21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"009939944567"</f>
        <v>009939944567</v>
      </c>
      <c r="F35" s="1">
        <v>43997</v>
      </c>
      <c r="G35">
        <v>202012</v>
      </c>
      <c r="H35" t="s">
        <v>91</v>
      </c>
      <c r="I35" t="s">
        <v>92</v>
      </c>
      <c r="J35" t="s">
        <v>152</v>
      </c>
      <c r="K35" t="s">
        <v>78</v>
      </c>
      <c r="L35" t="s">
        <v>221</v>
      </c>
      <c r="M35" t="s">
        <v>222</v>
      </c>
      <c r="N35" t="s">
        <v>223</v>
      </c>
      <c r="O35" t="s">
        <v>109</v>
      </c>
      <c r="P35" t="str">
        <f>"LINDI                         "</f>
        <v xml:space="preserve">LINDI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3.93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</v>
      </c>
      <c r="BK35">
        <v>1</v>
      </c>
      <c r="BL35">
        <v>82.43</v>
      </c>
      <c r="BM35">
        <v>12.36</v>
      </c>
      <c r="BN35">
        <v>94.79</v>
      </c>
      <c r="BO35">
        <v>94.79</v>
      </c>
      <c r="BQ35" t="s">
        <v>224</v>
      </c>
      <c r="BR35" t="s">
        <v>154</v>
      </c>
      <c r="BS35" s="1">
        <v>44000</v>
      </c>
      <c r="BT35" s="2">
        <v>0.50069444444444444</v>
      </c>
      <c r="BU35" t="s">
        <v>225</v>
      </c>
      <c r="BV35" t="s">
        <v>86</v>
      </c>
      <c r="BW35" t="s">
        <v>150</v>
      </c>
      <c r="BX35" t="s">
        <v>163</v>
      </c>
      <c r="BY35">
        <v>5175</v>
      </c>
      <c r="BZ35" t="s">
        <v>27</v>
      </c>
      <c r="CA35" t="s">
        <v>226</v>
      </c>
      <c r="CC35" t="s">
        <v>222</v>
      </c>
      <c r="CD35">
        <v>1609</v>
      </c>
      <c r="CE35" t="s">
        <v>90</v>
      </c>
      <c r="CF35" s="1">
        <v>44001</v>
      </c>
      <c r="CI35">
        <v>1</v>
      </c>
      <c r="CJ35">
        <v>3</v>
      </c>
      <c r="CK35">
        <v>31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"009939944547"</f>
        <v>009939944547</v>
      </c>
      <c r="F36" s="1">
        <v>43997</v>
      </c>
      <c r="G36">
        <v>202012</v>
      </c>
      <c r="H36" t="s">
        <v>91</v>
      </c>
      <c r="I36" t="s">
        <v>92</v>
      </c>
      <c r="J36" t="s">
        <v>152</v>
      </c>
      <c r="K36" t="s">
        <v>78</v>
      </c>
      <c r="L36" t="s">
        <v>75</v>
      </c>
      <c r="M36" t="s">
        <v>76</v>
      </c>
      <c r="N36" t="s">
        <v>227</v>
      </c>
      <c r="O36" t="s">
        <v>109</v>
      </c>
      <c r="P36" t="str">
        <f>"LINDI                         "</f>
        <v xml:space="preserve">LINDI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3.93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1.6</v>
      </c>
      <c r="BK36">
        <v>2</v>
      </c>
      <c r="BL36">
        <v>82.43</v>
      </c>
      <c r="BM36">
        <v>12.36</v>
      </c>
      <c r="BN36">
        <v>94.79</v>
      </c>
      <c r="BO36">
        <v>94.79</v>
      </c>
      <c r="BQ36" t="s">
        <v>228</v>
      </c>
      <c r="BR36" t="s">
        <v>154</v>
      </c>
      <c r="BS36" s="1">
        <v>43999</v>
      </c>
      <c r="BT36" s="2">
        <v>0.40486111111111112</v>
      </c>
      <c r="BU36" t="s">
        <v>228</v>
      </c>
      <c r="BV36" t="s">
        <v>103</v>
      </c>
      <c r="BY36">
        <v>7854</v>
      </c>
      <c r="BZ36" t="s">
        <v>27</v>
      </c>
      <c r="CA36" t="s">
        <v>229</v>
      </c>
      <c r="CC36" t="s">
        <v>76</v>
      </c>
      <c r="CD36">
        <v>2000</v>
      </c>
      <c r="CE36" t="s">
        <v>90</v>
      </c>
      <c r="CF36" s="1">
        <v>44000</v>
      </c>
      <c r="CI36">
        <v>1</v>
      </c>
      <c r="CJ36">
        <v>2</v>
      </c>
      <c r="CK36">
        <v>31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"009939944548"</f>
        <v>009939944548</v>
      </c>
      <c r="F37" s="1">
        <v>43997</v>
      </c>
      <c r="G37">
        <v>202012</v>
      </c>
      <c r="H37" t="s">
        <v>91</v>
      </c>
      <c r="I37" t="s">
        <v>92</v>
      </c>
      <c r="J37" t="s">
        <v>152</v>
      </c>
      <c r="K37" t="s">
        <v>78</v>
      </c>
      <c r="L37" t="s">
        <v>75</v>
      </c>
      <c r="M37" t="s">
        <v>76</v>
      </c>
      <c r="N37" t="s">
        <v>77</v>
      </c>
      <c r="O37" t="s">
        <v>109</v>
      </c>
      <c r="P37" t="str">
        <f>"LINDI                         "</f>
        <v xml:space="preserve">LINDI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3.93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2.8</v>
      </c>
      <c r="BK37">
        <v>3</v>
      </c>
      <c r="BL37">
        <v>82.43</v>
      </c>
      <c r="BM37">
        <v>12.36</v>
      </c>
      <c r="BN37">
        <v>94.79</v>
      </c>
      <c r="BO37">
        <v>94.79</v>
      </c>
      <c r="BQ37" t="s">
        <v>230</v>
      </c>
      <c r="BR37" t="s">
        <v>128</v>
      </c>
      <c r="BS37" s="1">
        <v>43999</v>
      </c>
      <c r="BT37" s="2">
        <v>0.32291666666666669</v>
      </c>
      <c r="BU37" t="s">
        <v>231</v>
      </c>
      <c r="BV37" t="s">
        <v>103</v>
      </c>
      <c r="BY37">
        <v>14210</v>
      </c>
      <c r="BZ37" t="s">
        <v>27</v>
      </c>
      <c r="CC37" t="s">
        <v>76</v>
      </c>
      <c r="CD37">
        <v>2013</v>
      </c>
      <c r="CE37" t="s">
        <v>90</v>
      </c>
      <c r="CF37" s="1">
        <v>44000</v>
      </c>
      <c r="CI37">
        <v>1</v>
      </c>
      <c r="CJ37">
        <v>2</v>
      </c>
      <c r="CK37">
        <v>31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"009939944546"</f>
        <v>009939944546</v>
      </c>
      <c r="F38" s="1">
        <v>43997</v>
      </c>
      <c r="G38">
        <v>202012</v>
      </c>
      <c r="H38" t="s">
        <v>91</v>
      </c>
      <c r="I38" t="s">
        <v>92</v>
      </c>
      <c r="J38" t="s">
        <v>123</v>
      </c>
      <c r="K38" t="s">
        <v>78</v>
      </c>
      <c r="L38" t="s">
        <v>75</v>
      </c>
      <c r="M38" t="s">
        <v>76</v>
      </c>
      <c r="N38" t="s">
        <v>77</v>
      </c>
      <c r="O38" t="s">
        <v>109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3.93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82.43</v>
      </c>
      <c r="BM38">
        <v>12.36</v>
      </c>
      <c r="BN38">
        <v>94.79</v>
      </c>
      <c r="BO38">
        <v>94.79</v>
      </c>
      <c r="BQ38" t="s">
        <v>232</v>
      </c>
      <c r="BR38" t="s">
        <v>128</v>
      </c>
      <c r="BS38" s="1">
        <v>43999</v>
      </c>
      <c r="BT38" s="2">
        <v>0.32291666666666669</v>
      </c>
      <c r="BU38" t="s">
        <v>233</v>
      </c>
      <c r="BV38" t="s">
        <v>103</v>
      </c>
      <c r="BY38">
        <v>1200</v>
      </c>
      <c r="BZ38" t="s">
        <v>27</v>
      </c>
      <c r="CC38" t="s">
        <v>76</v>
      </c>
      <c r="CD38">
        <v>2013</v>
      </c>
      <c r="CE38" t="s">
        <v>90</v>
      </c>
      <c r="CF38" s="1">
        <v>44000</v>
      </c>
      <c r="CI38">
        <v>1</v>
      </c>
      <c r="CJ38">
        <v>2</v>
      </c>
      <c r="CK38">
        <v>31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"009939944568"</f>
        <v>009939944568</v>
      </c>
      <c r="F39" s="1">
        <v>43997</v>
      </c>
      <c r="G39">
        <v>202012</v>
      </c>
      <c r="H39" t="s">
        <v>91</v>
      </c>
      <c r="I39" t="s">
        <v>92</v>
      </c>
      <c r="J39" t="s">
        <v>123</v>
      </c>
      <c r="K39" t="s">
        <v>78</v>
      </c>
      <c r="L39" t="s">
        <v>75</v>
      </c>
      <c r="M39" t="s">
        <v>76</v>
      </c>
      <c r="N39" t="s">
        <v>234</v>
      </c>
      <c r="O39" t="s">
        <v>147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3.93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</v>
      </c>
      <c r="BJ39">
        <v>2.6</v>
      </c>
      <c r="BK39">
        <v>3</v>
      </c>
      <c r="BL39">
        <v>87.43</v>
      </c>
      <c r="BM39">
        <v>13.11</v>
      </c>
      <c r="BN39">
        <v>100.54</v>
      </c>
      <c r="BO39">
        <v>100.54</v>
      </c>
      <c r="BQ39" t="s">
        <v>235</v>
      </c>
      <c r="BR39" t="s">
        <v>128</v>
      </c>
      <c r="BS39" s="1">
        <v>43999</v>
      </c>
      <c r="BT39" s="2">
        <v>0.42986111111111108</v>
      </c>
      <c r="BU39" t="s">
        <v>236</v>
      </c>
      <c r="BV39" t="s">
        <v>103</v>
      </c>
      <c r="BY39">
        <v>13195</v>
      </c>
      <c r="CC39" t="s">
        <v>76</v>
      </c>
      <c r="CD39">
        <v>2091</v>
      </c>
      <c r="CE39" t="s">
        <v>90</v>
      </c>
      <c r="CI39">
        <v>1</v>
      </c>
      <c r="CJ39">
        <v>2</v>
      </c>
      <c r="CK39" t="s">
        <v>171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"009939944562"</f>
        <v>009939944562</v>
      </c>
      <c r="F40" s="1">
        <v>43997</v>
      </c>
      <c r="G40">
        <v>202012</v>
      </c>
      <c r="H40" t="s">
        <v>91</v>
      </c>
      <c r="I40" t="s">
        <v>92</v>
      </c>
      <c r="J40" t="s">
        <v>123</v>
      </c>
      <c r="K40" t="s">
        <v>78</v>
      </c>
      <c r="L40" t="s">
        <v>237</v>
      </c>
      <c r="M40" t="s">
        <v>238</v>
      </c>
      <c r="N40" t="s">
        <v>239</v>
      </c>
      <c r="O40" t="s">
        <v>109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4.0599999999999996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1.4</v>
      </c>
      <c r="BK40">
        <v>2</v>
      </c>
      <c r="BL40">
        <v>85.18</v>
      </c>
      <c r="BM40">
        <v>12.78</v>
      </c>
      <c r="BN40">
        <v>97.96</v>
      </c>
      <c r="BO40">
        <v>97.96</v>
      </c>
      <c r="BQ40" t="s">
        <v>240</v>
      </c>
      <c r="BR40" t="s">
        <v>128</v>
      </c>
      <c r="BS40" s="1">
        <v>44000</v>
      </c>
      <c r="BT40" s="2">
        <v>0.37222222222222223</v>
      </c>
      <c r="BU40" t="s">
        <v>241</v>
      </c>
      <c r="BV40" t="s">
        <v>86</v>
      </c>
      <c r="BY40">
        <v>6985.48</v>
      </c>
      <c r="BZ40" t="s">
        <v>27</v>
      </c>
      <c r="CA40" t="s">
        <v>242</v>
      </c>
      <c r="CC40" t="s">
        <v>238</v>
      </c>
      <c r="CD40">
        <v>2350</v>
      </c>
      <c r="CE40" t="s">
        <v>90</v>
      </c>
      <c r="CF40" s="1">
        <v>44004</v>
      </c>
      <c r="CI40">
        <v>1</v>
      </c>
      <c r="CJ40">
        <v>3</v>
      </c>
      <c r="CK40">
        <v>33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"009939944565"</f>
        <v>009939944565</v>
      </c>
      <c r="F41" s="1">
        <v>43997</v>
      </c>
      <c r="G41">
        <v>202012</v>
      </c>
      <c r="H41" t="s">
        <v>91</v>
      </c>
      <c r="I41" t="s">
        <v>92</v>
      </c>
      <c r="J41" t="s">
        <v>152</v>
      </c>
      <c r="K41" t="s">
        <v>78</v>
      </c>
      <c r="L41" t="s">
        <v>243</v>
      </c>
      <c r="M41" t="s">
        <v>244</v>
      </c>
      <c r="N41" t="s">
        <v>168</v>
      </c>
      <c r="O41" t="s">
        <v>109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3.93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1</v>
      </c>
      <c r="BK41">
        <v>1</v>
      </c>
      <c r="BL41">
        <v>82.43</v>
      </c>
      <c r="BM41">
        <v>12.36</v>
      </c>
      <c r="BN41">
        <v>94.79</v>
      </c>
      <c r="BO41">
        <v>94.79</v>
      </c>
      <c r="BQ41" t="s">
        <v>245</v>
      </c>
      <c r="BR41" t="s">
        <v>128</v>
      </c>
      <c r="BS41" s="1">
        <v>43999</v>
      </c>
      <c r="BT41" s="2">
        <v>0.60069444444444442</v>
      </c>
      <c r="BU41" t="s">
        <v>246</v>
      </c>
      <c r="BV41" t="s">
        <v>86</v>
      </c>
      <c r="BW41" t="s">
        <v>113</v>
      </c>
      <c r="BX41" t="s">
        <v>114</v>
      </c>
      <c r="BY41">
        <v>5175</v>
      </c>
      <c r="BZ41" t="s">
        <v>27</v>
      </c>
      <c r="CA41" t="s">
        <v>247</v>
      </c>
      <c r="CC41" t="s">
        <v>244</v>
      </c>
      <c r="CD41">
        <v>3880</v>
      </c>
      <c r="CE41" t="s">
        <v>90</v>
      </c>
      <c r="CF41" s="1">
        <v>44000</v>
      </c>
      <c r="CI41">
        <v>1</v>
      </c>
      <c r="CJ41">
        <v>2</v>
      </c>
      <c r="CK41">
        <v>31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"009939944564"</f>
        <v>009939944564</v>
      </c>
      <c r="F42" s="1">
        <v>43997</v>
      </c>
      <c r="G42">
        <v>202012</v>
      </c>
      <c r="H42" t="s">
        <v>91</v>
      </c>
      <c r="I42" t="s">
        <v>92</v>
      </c>
      <c r="J42" t="s">
        <v>123</v>
      </c>
      <c r="K42" t="s">
        <v>78</v>
      </c>
      <c r="L42" t="s">
        <v>105</v>
      </c>
      <c r="M42" t="s">
        <v>106</v>
      </c>
      <c r="N42" t="s">
        <v>248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1.64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34.35</v>
      </c>
      <c r="BM42">
        <v>5.15</v>
      </c>
      <c r="BN42">
        <v>39.5</v>
      </c>
      <c r="BO42">
        <v>39.5</v>
      </c>
      <c r="BQ42" t="s">
        <v>249</v>
      </c>
      <c r="BR42" t="s">
        <v>128</v>
      </c>
      <c r="BS42" s="1">
        <v>43999</v>
      </c>
      <c r="BT42" s="2">
        <v>0.50902777777777775</v>
      </c>
      <c r="BU42" t="s">
        <v>250</v>
      </c>
      <c r="BV42" t="s">
        <v>86</v>
      </c>
      <c r="BW42" t="s">
        <v>150</v>
      </c>
      <c r="BX42" t="s">
        <v>96</v>
      </c>
      <c r="BY42">
        <v>1200</v>
      </c>
      <c r="BZ42" t="s">
        <v>27</v>
      </c>
      <c r="CA42" t="s">
        <v>217</v>
      </c>
      <c r="CC42" t="s">
        <v>106</v>
      </c>
      <c r="CD42">
        <v>4000</v>
      </c>
      <c r="CE42" t="s">
        <v>90</v>
      </c>
      <c r="CF42" s="1">
        <v>44010</v>
      </c>
      <c r="CI42">
        <v>1</v>
      </c>
      <c r="CJ42">
        <v>2</v>
      </c>
      <c r="CK42">
        <v>22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"029908382465"</f>
        <v>029908382465</v>
      </c>
      <c r="F43" s="1">
        <v>43999</v>
      </c>
      <c r="G43">
        <v>202012</v>
      </c>
      <c r="H43" t="s">
        <v>105</v>
      </c>
      <c r="I43" t="s">
        <v>106</v>
      </c>
      <c r="J43" t="s">
        <v>77</v>
      </c>
      <c r="K43" t="s">
        <v>78</v>
      </c>
      <c r="L43" t="s">
        <v>137</v>
      </c>
      <c r="M43" t="s">
        <v>138</v>
      </c>
      <c r="N43" t="s">
        <v>78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3.14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</v>
      </c>
      <c r="BJ43">
        <v>0.6</v>
      </c>
      <c r="BK43">
        <v>3</v>
      </c>
      <c r="BL43">
        <v>65.930000000000007</v>
      </c>
      <c r="BM43">
        <v>9.89</v>
      </c>
      <c r="BN43">
        <v>75.819999999999993</v>
      </c>
      <c r="BO43">
        <v>75.819999999999993</v>
      </c>
      <c r="BQ43" t="s">
        <v>140</v>
      </c>
      <c r="BR43" t="s">
        <v>251</v>
      </c>
      <c r="BS43" s="1">
        <v>44001</v>
      </c>
      <c r="BT43" s="2">
        <v>0.41666666666666669</v>
      </c>
      <c r="BU43" t="s">
        <v>252</v>
      </c>
      <c r="BV43" t="s">
        <v>86</v>
      </c>
      <c r="BW43" t="s">
        <v>87</v>
      </c>
      <c r="BX43" t="s">
        <v>143</v>
      </c>
      <c r="BY43">
        <v>2926</v>
      </c>
      <c r="BZ43" t="s">
        <v>27</v>
      </c>
      <c r="CA43" t="s">
        <v>144</v>
      </c>
      <c r="CC43" t="s">
        <v>138</v>
      </c>
      <c r="CD43">
        <v>5217</v>
      </c>
      <c r="CE43" t="s">
        <v>90</v>
      </c>
      <c r="CF43" s="1">
        <v>44001</v>
      </c>
      <c r="CI43">
        <v>1</v>
      </c>
      <c r="CJ43">
        <v>2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"009939944550"</f>
        <v>009939944550</v>
      </c>
      <c r="F44" s="1">
        <v>43999</v>
      </c>
      <c r="G44">
        <v>202012</v>
      </c>
      <c r="H44" t="s">
        <v>91</v>
      </c>
      <c r="I44" t="s">
        <v>92</v>
      </c>
      <c r="J44" t="s">
        <v>123</v>
      </c>
      <c r="K44" t="s">
        <v>78</v>
      </c>
      <c r="L44" t="s">
        <v>75</v>
      </c>
      <c r="M44" t="s">
        <v>76</v>
      </c>
      <c r="N44" t="s">
        <v>168</v>
      </c>
      <c r="O44" t="s">
        <v>109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3.93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2.2000000000000002</v>
      </c>
      <c r="BK44">
        <v>3</v>
      </c>
      <c r="BL44">
        <v>82.43</v>
      </c>
      <c r="BM44">
        <v>12.36</v>
      </c>
      <c r="BN44">
        <v>94.79</v>
      </c>
      <c r="BO44">
        <v>94.79</v>
      </c>
      <c r="BQ44" t="s">
        <v>253</v>
      </c>
      <c r="BR44" t="s">
        <v>128</v>
      </c>
      <c r="BS44" s="1">
        <v>44000</v>
      </c>
      <c r="BT44" s="2">
        <v>0.3666666666666667</v>
      </c>
      <c r="BU44" t="s">
        <v>254</v>
      </c>
      <c r="BV44" t="s">
        <v>103</v>
      </c>
      <c r="BY44">
        <v>10800</v>
      </c>
      <c r="BZ44" t="s">
        <v>27</v>
      </c>
      <c r="CA44" t="s">
        <v>255</v>
      </c>
      <c r="CC44" t="s">
        <v>76</v>
      </c>
      <c r="CD44">
        <v>2000</v>
      </c>
      <c r="CE44" t="s">
        <v>90</v>
      </c>
      <c r="CF44" s="1">
        <v>44001</v>
      </c>
      <c r="CI44">
        <v>1</v>
      </c>
      <c r="CJ44">
        <v>1</v>
      </c>
      <c r="CK44">
        <v>31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"009939944557"</f>
        <v>009939944557</v>
      </c>
      <c r="F45" s="1">
        <v>43999</v>
      </c>
      <c r="G45">
        <v>202012</v>
      </c>
      <c r="H45" t="s">
        <v>91</v>
      </c>
      <c r="I45" t="s">
        <v>92</v>
      </c>
      <c r="J45" t="s">
        <v>123</v>
      </c>
      <c r="K45" t="s">
        <v>78</v>
      </c>
      <c r="L45" t="s">
        <v>75</v>
      </c>
      <c r="M45" t="s">
        <v>76</v>
      </c>
      <c r="N45" t="s">
        <v>168</v>
      </c>
      <c r="O45" t="s">
        <v>109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3.93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</v>
      </c>
      <c r="BJ45">
        <v>0.5</v>
      </c>
      <c r="BK45">
        <v>2</v>
      </c>
      <c r="BL45">
        <v>82.43</v>
      </c>
      <c r="BM45">
        <v>12.36</v>
      </c>
      <c r="BN45">
        <v>94.79</v>
      </c>
      <c r="BO45">
        <v>94.79</v>
      </c>
      <c r="BQ45" t="s">
        <v>256</v>
      </c>
      <c r="BR45" t="s">
        <v>128</v>
      </c>
      <c r="BS45" s="1">
        <v>44000</v>
      </c>
      <c r="BT45" s="2">
        <v>0.52083333333333337</v>
      </c>
      <c r="BU45" t="s">
        <v>257</v>
      </c>
      <c r="BV45" t="s">
        <v>103</v>
      </c>
      <c r="BY45">
        <v>2560</v>
      </c>
      <c r="BZ45" t="s">
        <v>27</v>
      </c>
      <c r="CA45" t="s">
        <v>258</v>
      </c>
      <c r="CC45" t="s">
        <v>76</v>
      </c>
      <c r="CD45">
        <v>2000</v>
      </c>
      <c r="CE45" t="s">
        <v>90</v>
      </c>
      <c r="CF45" s="1">
        <v>44001</v>
      </c>
      <c r="CI45">
        <v>1</v>
      </c>
      <c r="CJ45">
        <v>1</v>
      </c>
      <c r="CK45">
        <v>31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"009939940491"</f>
        <v>009939940491</v>
      </c>
      <c r="F46" s="1">
        <v>43999</v>
      </c>
      <c r="G46">
        <v>202012</v>
      </c>
      <c r="H46" t="s">
        <v>91</v>
      </c>
      <c r="I46" t="s">
        <v>92</v>
      </c>
      <c r="J46" t="s">
        <v>123</v>
      </c>
      <c r="K46" t="s">
        <v>78</v>
      </c>
      <c r="L46" t="s">
        <v>98</v>
      </c>
      <c r="M46" t="s">
        <v>99</v>
      </c>
      <c r="N46" t="s">
        <v>168</v>
      </c>
      <c r="O46" t="s">
        <v>109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3.93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</v>
      </c>
      <c r="BJ46">
        <v>0.5</v>
      </c>
      <c r="BK46">
        <v>2</v>
      </c>
      <c r="BL46">
        <v>82.43</v>
      </c>
      <c r="BM46">
        <v>12.36</v>
      </c>
      <c r="BN46">
        <v>94.79</v>
      </c>
      <c r="BO46">
        <v>94.79</v>
      </c>
      <c r="BQ46" t="s">
        <v>259</v>
      </c>
      <c r="BR46" t="s">
        <v>128</v>
      </c>
      <c r="BS46" s="1">
        <v>44004</v>
      </c>
      <c r="BT46" s="2">
        <v>0.51666666666666672</v>
      </c>
      <c r="BU46" t="s">
        <v>260</v>
      </c>
      <c r="BV46" t="s">
        <v>86</v>
      </c>
      <c r="BW46" t="s">
        <v>87</v>
      </c>
      <c r="BX46" t="s">
        <v>261</v>
      </c>
      <c r="BY46">
        <v>2560</v>
      </c>
      <c r="BZ46" t="s">
        <v>27</v>
      </c>
      <c r="CC46" t="s">
        <v>99</v>
      </c>
      <c r="CD46">
        <v>8000</v>
      </c>
      <c r="CE46" t="s">
        <v>90</v>
      </c>
      <c r="CI46">
        <v>1</v>
      </c>
      <c r="CJ46">
        <v>3</v>
      </c>
      <c r="CK46">
        <v>31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"009939944549"</f>
        <v>009939944549</v>
      </c>
      <c r="F47" s="1">
        <v>43999</v>
      </c>
      <c r="G47">
        <v>202012</v>
      </c>
      <c r="H47" t="s">
        <v>91</v>
      </c>
      <c r="I47" t="s">
        <v>92</v>
      </c>
      <c r="J47" t="s">
        <v>123</v>
      </c>
      <c r="K47" t="s">
        <v>78</v>
      </c>
      <c r="L47" t="s">
        <v>98</v>
      </c>
      <c r="M47" t="s">
        <v>99</v>
      </c>
      <c r="N47" t="s">
        <v>78</v>
      </c>
      <c r="O47" t="s">
        <v>109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3.93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2.9</v>
      </c>
      <c r="BK47">
        <v>3</v>
      </c>
      <c r="BL47">
        <v>82.43</v>
      </c>
      <c r="BM47">
        <v>12.36</v>
      </c>
      <c r="BN47">
        <v>94.79</v>
      </c>
      <c r="BO47">
        <v>94.79</v>
      </c>
      <c r="BQ47" t="s">
        <v>262</v>
      </c>
      <c r="BR47" t="s">
        <v>128</v>
      </c>
      <c r="BS47" s="1">
        <v>44005</v>
      </c>
      <c r="BT47" s="2">
        <v>0.52083333333333337</v>
      </c>
      <c r="BU47" t="s">
        <v>263</v>
      </c>
      <c r="BV47" t="s">
        <v>86</v>
      </c>
      <c r="BW47" t="s">
        <v>87</v>
      </c>
      <c r="BX47" t="s">
        <v>264</v>
      </c>
      <c r="BY47">
        <v>14400</v>
      </c>
      <c r="BZ47" t="s">
        <v>27</v>
      </c>
      <c r="CC47" t="s">
        <v>99</v>
      </c>
      <c r="CD47">
        <v>8000</v>
      </c>
      <c r="CE47" t="s">
        <v>90</v>
      </c>
      <c r="CF47" s="1">
        <v>44008</v>
      </c>
      <c r="CI47">
        <v>1</v>
      </c>
      <c r="CJ47">
        <v>4</v>
      </c>
      <c r="CK47">
        <v>31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"009939944559"</f>
        <v>009939944559</v>
      </c>
      <c r="F48" s="1">
        <v>43999</v>
      </c>
      <c r="G48">
        <v>202012</v>
      </c>
      <c r="H48" t="s">
        <v>91</v>
      </c>
      <c r="I48" t="s">
        <v>92</v>
      </c>
      <c r="J48" t="s">
        <v>123</v>
      </c>
      <c r="K48" t="s">
        <v>78</v>
      </c>
      <c r="L48" t="s">
        <v>265</v>
      </c>
      <c r="M48" t="s">
        <v>266</v>
      </c>
      <c r="N48" t="s">
        <v>168</v>
      </c>
      <c r="O48" t="s">
        <v>109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3.93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0.5</v>
      </c>
      <c r="BK48">
        <v>1</v>
      </c>
      <c r="BL48">
        <v>82.43</v>
      </c>
      <c r="BM48">
        <v>12.36</v>
      </c>
      <c r="BN48">
        <v>94.79</v>
      </c>
      <c r="BO48">
        <v>94.79</v>
      </c>
      <c r="BQ48" t="s">
        <v>267</v>
      </c>
      <c r="BR48" t="s">
        <v>128</v>
      </c>
      <c r="BS48" s="1">
        <v>44001</v>
      </c>
      <c r="BT48" s="2">
        <v>0.43194444444444446</v>
      </c>
      <c r="BU48" t="s">
        <v>268</v>
      </c>
      <c r="BV48" t="s">
        <v>86</v>
      </c>
      <c r="BY48">
        <v>2560</v>
      </c>
      <c r="BZ48" t="s">
        <v>27</v>
      </c>
      <c r="CA48" t="s">
        <v>269</v>
      </c>
      <c r="CC48" t="s">
        <v>266</v>
      </c>
      <c r="CD48">
        <v>1200</v>
      </c>
      <c r="CE48" t="s">
        <v>90</v>
      </c>
      <c r="CF48" s="1">
        <v>44004</v>
      </c>
      <c r="CI48">
        <v>1</v>
      </c>
      <c r="CJ48">
        <v>2</v>
      </c>
      <c r="CK48">
        <v>31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"009939944556"</f>
        <v>009939944556</v>
      </c>
      <c r="F49" s="1">
        <v>43999</v>
      </c>
      <c r="G49">
        <v>202012</v>
      </c>
      <c r="H49" t="s">
        <v>91</v>
      </c>
      <c r="I49" t="s">
        <v>92</v>
      </c>
      <c r="J49" t="s">
        <v>123</v>
      </c>
      <c r="K49" t="s">
        <v>78</v>
      </c>
      <c r="L49" t="s">
        <v>221</v>
      </c>
      <c r="M49" t="s">
        <v>222</v>
      </c>
      <c r="N49" t="s">
        <v>270</v>
      </c>
      <c r="O49" t="s">
        <v>109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3.93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</v>
      </c>
      <c r="BJ49">
        <v>2.2000000000000002</v>
      </c>
      <c r="BK49">
        <v>3</v>
      </c>
      <c r="BL49">
        <v>82.43</v>
      </c>
      <c r="BM49">
        <v>12.36</v>
      </c>
      <c r="BN49">
        <v>94.79</v>
      </c>
      <c r="BO49">
        <v>94.79</v>
      </c>
      <c r="BQ49" t="s">
        <v>219</v>
      </c>
      <c r="BR49" t="s">
        <v>128</v>
      </c>
      <c r="BS49" s="1">
        <v>44000</v>
      </c>
      <c r="BT49" s="2">
        <v>0.41805555555555557</v>
      </c>
      <c r="BU49" t="s">
        <v>271</v>
      </c>
      <c r="BV49" t="s">
        <v>103</v>
      </c>
      <c r="BY49">
        <v>10800</v>
      </c>
      <c r="BZ49" t="s">
        <v>27</v>
      </c>
      <c r="CA49" t="s">
        <v>272</v>
      </c>
      <c r="CC49" t="s">
        <v>222</v>
      </c>
      <c r="CD49">
        <v>1619</v>
      </c>
      <c r="CE49" t="s">
        <v>90</v>
      </c>
      <c r="CF49" s="1">
        <v>44001</v>
      </c>
      <c r="CI49">
        <v>1</v>
      </c>
      <c r="CJ49">
        <v>1</v>
      </c>
      <c r="CK49">
        <v>31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"009939940490"</f>
        <v>009939940490</v>
      </c>
      <c r="F50" s="1">
        <v>43999</v>
      </c>
      <c r="G50">
        <v>202012</v>
      </c>
      <c r="H50" t="s">
        <v>91</v>
      </c>
      <c r="I50" t="s">
        <v>92</v>
      </c>
      <c r="J50" t="s">
        <v>123</v>
      </c>
      <c r="K50" t="s">
        <v>78</v>
      </c>
      <c r="L50" t="s">
        <v>75</v>
      </c>
      <c r="M50" t="s">
        <v>76</v>
      </c>
      <c r="N50" t="s">
        <v>168</v>
      </c>
      <c r="O50" t="s">
        <v>109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3.93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</v>
      </c>
      <c r="BJ50">
        <v>1.1000000000000001</v>
      </c>
      <c r="BK50">
        <v>2</v>
      </c>
      <c r="BL50">
        <v>82.43</v>
      </c>
      <c r="BM50">
        <v>12.36</v>
      </c>
      <c r="BN50">
        <v>94.79</v>
      </c>
      <c r="BO50">
        <v>94.79</v>
      </c>
      <c r="BQ50" t="s">
        <v>273</v>
      </c>
      <c r="BR50" t="s">
        <v>128</v>
      </c>
      <c r="BS50" s="1">
        <v>44000</v>
      </c>
      <c r="BT50" s="2">
        <v>0.43611111111111112</v>
      </c>
      <c r="BU50" t="s">
        <v>236</v>
      </c>
      <c r="BV50" t="s">
        <v>103</v>
      </c>
      <c r="BY50">
        <v>5520</v>
      </c>
      <c r="BZ50" t="s">
        <v>27</v>
      </c>
      <c r="CC50" t="s">
        <v>76</v>
      </c>
      <c r="CD50">
        <v>2000</v>
      </c>
      <c r="CE50" t="s">
        <v>90</v>
      </c>
      <c r="CF50" s="1">
        <v>44001</v>
      </c>
      <c r="CI50">
        <v>1</v>
      </c>
      <c r="CJ50">
        <v>1</v>
      </c>
      <c r="CK50">
        <v>31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"009939940492"</f>
        <v>009939940492</v>
      </c>
      <c r="F51" s="1">
        <v>43999</v>
      </c>
      <c r="G51">
        <v>202012</v>
      </c>
      <c r="H51" t="s">
        <v>91</v>
      </c>
      <c r="I51" t="s">
        <v>92</v>
      </c>
      <c r="J51" t="s">
        <v>123</v>
      </c>
      <c r="K51" t="s">
        <v>78</v>
      </c>
      <c r="L51" t="s">
        <v>75</v>
      </c>
      <c r="M51" t="s">
        <v>76</v>
      </c>
      <c r="N51" t="s">
        <v>168</v>
      </c>
      <c r="O51" t="s">
        <v>109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3.93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</v>
      </c>
      <c r="BJ51">
        <v>2.6</v>
      </c>
      <c r="BK51">
        <v>3</v>
      </c>
      <c r="BL51">
        <v>82.43</v>
      </c>
      <c r="BM51">
        <v>12.36</v>
      </c>
      <c r="BN51">
        <v>94.79</v>
      </c>
      <c r="BO51">
        <v>94.79</v>
      </c>
      <c r="BQ51" t="s">
        <v>274</v>
      </c>
      <c r="BR51" t="s">
        <v>128</v>
      </c>
      <c r="BS51" s="1">
        <v>44000</v>
      </c>
      <c r="BT51" s="2">
        <v>0.37916666666666665</v>
      </c>
      <c r="BU51" t="s">
        <v>275</v>
      </c>
      <c r="BV51" t="s">
        <v>103</v>
      </c>
      <c r="BY51">
        <v>13195</v>
      </c>
      <c r="BZ51" t="s">
        <v>27</v>
      </c>
      <c r="CC51" t="s">
        <v>76</v>
      </c>
      <c r="CD51">
        <v>2000</v>
      </c>
      <c r="CE51" t="s">
        <v>90</v>
      </c>
      <c r="CF51" s="1">
        <v>44001</v>
      </c>
      <c r="CI51">
        <v>1</v>
      </c>
      <c r="CJ51">
        <v>1</v>
      </c>
      <c r="CK51">
        <v>31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"009939944541"</f>
        <v>009939944541</v>
      </c>
      <c r="F52" s="1">
        <v>43999</v>
      </c>
      <c r="G52">
        <v>202012</v>
      </c>
      <c r="H52" t="s">
        <v>91</v>
      </c>
      <c r="I52" t="s">
        <v>92</v>
      </c>
      <c r="J52" t="s">
        <v>123</v>
      </c>
      <c r="K52" t="s">
        <v>78</v>
      </c>
      <c r="L52" t="s">
        <v>75</v>
      </c>
      <c r="M52" t="s">
        <v>76</v>
      </c>
      <c r="N52" t="s">
        <v>168</v>
      </c>
      <c r="O52" t="s">
        <v>109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3.93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1.5</v>
      </c>
      <c r="BK52">
        <v>2</v>
      </c>
      <c r="BL52">
        <v>82.43</v>
      </c>
      <c r="BM52">
        <v>12.36</v>
      </c>
      <c r="BN52">
        <v>94.79</v>
      </c>
      <c r="BO52">
        <v>94.79</v>
      </c>
      <c r="BQ52" t="s">
        <v>276</v>
      </c>
      <c r="BR52" t="s">
        <v>128</v>
      </c>
      <c r="BS52" s="1">
        <v>44000</v>
      </c>
      <c r="BT52" s="2">
        <v>0.58333333333333337</v>
      </c>
      <c r="BU52" t="s">
        <v>277</v>
      </c>
      <c r="BV52" t="s">
        <v>86</v>
      </c>
      <c r="BW52" t="s">
        <v>130</v>
      </c>
      <c r="BX52" t="s">
        <v>163</v>
      </c>
      <c r="BY52">
        <v>7560</v>
      </c>
      <c r="BZ52" t="s">
        <v>27</v>
      </c>
      <c r="CA52" t="s">
        <v>278</v>
      </c>
      <c r="CC52" t="s">
        <v>76</v>
      </c>
      <c r="CD52">
        <v>2000</v>
      </c>
      <c r="CE52" t="s">
        <v>90</v>
      </c>
      <c r="CF52" s="1">
        <v>44001</v>
      </c>
      <c r="CI52">
        <v>1</v>
      </c>
      <c r="CJ52">
        <v>1</v>
      </c>
      <c r="CK52">
        <v>31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"009939944555"</f>
        <v>009939944555</v>
      </c>
      <c r="F53" s="1">
        <v>43999</v>
      </c>
      <c r="G53">
        <v>202012</v>
      </c>
      <c r="H53" t="s">
        <v>91</v>
      </c>
      <c r="I53" t="s">
        <v>92</v>
      </c>
      <c r="J53" t="s">
        <v>123</v>
      </c>
      <c r="K53" t="s">
        <v>78</v>
      </c>
      <c r="L53" t="s">
        <v>75</v>
      </c>
      <c r="M53" t="s">
        <v>76</v>
      </c>
      <c r="N53" t="s">
        <v>168</v>
      </c>
      <c r="O53" t="s">
        <v>109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3.93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2</v>
      </c>
      <c r="BJ53">
        <v>2.2000000000000002</v>
      </c>
      <c r="BK53">
        <v>3</v>
      </c>
      <c r="BL53">
        <v>82.43</v>
      </c>
      <c r="BM53">
        <v>12.36</v>
      </c>
      <c r="BN53">
        <v>94.79</v>
      </c>
      <c r="BO53">
        <v>94.79</v>
      </c>
      <c r="BQ53" t="s">
        <v>279</v>
      </c>
      <c r="BR53" t="s">
        <v>128</v>
      </c>
      <c r="BS53" s="1">
        <v>44000</v>
      </c>
      <c r="BT53" s="2">
        <v>0.53125</v>
      </c>
      <c r="BU53" t="s">
        <v>280</v>
      </c>
      <c r="BV53" t="s">
        <v>103</v>
      </c>
      <c r="BY53">
        <v>10800</v>
      </c>
      <c r="BZ53" t="s">
        <v>27</v>
      </c>
      <c r="CA53" t="s">
        <v>281</v>
      </c>
      <c r="CC53" t="s">
        <v>76</v>
      </c>
      <c r="CD53">
        <v>2000</v>
      </c>
      <c r="CE53" t="s">
        <v>90</v>
      </c>
      <c r="CF53" s="1">
        <v>44001</v>
      </c>
      <c r="CI53">
        <v>1</v>
      </c>
      <c r="CJ53">
        <v>1</v>
      </c>
      <c r="CK53">
        <v>31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"009939944551"</f>
        <v>009939944551</v>
      </c>
      <c r="F54" s="1">
        <v>43999</v>
      </c>
      <c r="G54">
        <v>202012</v>
      </c>
      <c r="H54" t="s">
        <v>91</v>
      </c>
      <c r="I54" t="s">
        <v>92</v>
      </c>
      <c r="J54" t="s">
        <v>123</v>
      </c>
      <c r="K54" t="s">
        <v>78</v>
      </c>
      <c r="L54" t="s">
        <v>75</v>
      </c>
      <c r="M54" t="s">
        <v>76</v>
      </c>
      <c r="N54" t="s">
        <v>168</v>
      </c>
      <c r="O54" t="s">
        <v>109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3.93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0.9</v>
      </c>
      <c r="BK54">
        <v>2</v>
      </c>
      <c r="BL54">
        <v>82.43</v>
      </c>
      <c r="BM54">
        <v>12.36</v>
      </c>
      <c r="BN54">
        <v>94.79</v>
      </c>
      <c r="BO54">
        <v>94.79</v>
      </c>
      <c r="BQ54" t="s">
        <v>282</v>
      </c>
      <c r="BR54" t="s">
        <v>128</v>
      </c>
      <c r="BS54" s="1">
        <v>44001</v>
      </c>
      <c r="BT54" s="2">
        <v>0.64930555555555558</v>
      </c>
      <c r="BU54" t="s">
        <v>283</v>
      </c>
      <c r="BV54" t="s">
        <v>86</v>
      </c>
      <c r="BW54" t="s">
        <v>150</v>
      </c>
      <c r="BX54" t="s">
        <v>163</v>
      </c>
      <c r="BY54">
        <v>4278</v>
      </c>
      <c r="BZ54" t="s">
        <v>27</v>
      </c>
      <c r="CC54" t="s">
        <v>76</v>
      </c>
      <c r="CD54">
        <v>2000</v>
      </c>
      <c r="CE54" t="s">
        <v>90</v>
      </c>
      <c r="CF54" s="1">
        <v>44002</v>
      </c>
      <c r="CI54">
        <v>1</v>
      </c>
      <c r="CJ54">
        <v>2</v>
      </c>
      <c r="CK54">
        <v>31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"009939944566"</f>
        <v>009939944566</v>
      </c>
      <c r="F55" s="1">
        <v>43997</v>
      </c>
      <c r="G55">
        <v>202012</v>
      </c>
      <c r="H55" t="s">
        <v>91</v>
      </c>
      <c r="I55" t="s">
        <v>92</v>
      </c>
      <c r="J55" t="s">
        <v>123</v>
      </c>
      <c r="K55" t="s">
        <v>78</v>
      </c>
      <c r="L55" t="s">
        <v>221</v>
      </c>
      <c r="M55" t="s">
        <v>222</v>
      </c>
      <c r="N55" t="s">
        <v>284</v>
      </c>
      <c r="O55" t="s">
        <v>147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3.93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1.6</v>
      </c>
      <c r="BK55">
        <v>2</v>
      </c>
      <c r="BL55">
        <v>87.43</v>
      </c>
      <c r="BM55">
        <v>13.11</v>
      </c>
      <c r="BN55">
        <v>100.54</v>
      </c>
      <c r="BO55">
        <v>100.54</v>
      </c>
      <c r="BQ55" t="s">
        <v>285</v>
      </c>
      <c r="BR55" t="s">
        <v>128</v>
      </c>
      <c r="BS55" s="1">
        <v>43999</v>
      </c>
      <c r="BT55" s="2">
        <v>0.67152777777777783</v>
      </c>
      <c r="BU55" t="s">
        <v>286</v>
      </c>
      <c r="BV55" t="s">
        <v>103</v>
      </c>
      <c r="BY55">
        <v>8000</v>
      </c>
      <c r="CA55" t="s">
        <v>226</v>
      </c>
      <c r="CC55" t="s">
        <v>222</v>
      </c>
      <c r="CD55">
        <v>1609</v>
      </c>
      <c r="CE55" t="s">
        <v>90</v>
      </c>
      <c r="CF55" s="1">
        <v>44000</v>
      </c>
      <c r="CI55">
        <v>1</v>
      </c>
      <c r="CJ55">
        <v>2</v>
      </c>
      <c r="CK55" t="s">
        <v>171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"029908009930"</f>
        <v>029908009930</v>
      </c>
      <c r="F56" s="1">
        <v>43999</v>
      </c>
      <c r="G56">
        <v>202012</v>
      </c>
      <c r="H56" t="s">
        <v>105</v>
      </c>
      <c r="I56" t="s">
        <v>106</v>
      </c>
      <c r="J56" t="s">
        <v>77</v>
      </c>
      <c r="K56" t="s">
        <v>78</v>
      </c>
      <c r="L56" t="s">
        <v>75</v>
      </c>
      <c r="M56" t="s">
        <v>76</v>
      </c>
      <c r="N56" t="s">
        <v>77</v>
      </c>
      <c r="O56" t="s">
        <v>147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3.93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8</v>
      </c>
      <c r="BJ56">
        <v>11.4</v>
      </c>
      <c r="BK56">
        <v>12</v>
      </c>
      <c r="BL56">
        <v>87.43</v>
      </c>
      <c r="BM56">
        <v>13.11</v>
      </c>
      <c r="BN56">
        <v>100.54</v>
      </c>
      <c r="BO56">
        <v>100.54</v>
      </c>
      <c r="BQ56" t="s">
        <v>287</v>
      </c>
      <c r="BR56" t="s">
        <v>121</v>
      </c>
      <c r="BS56" s="1">
        <v>44000</v>
      </c>
      <c r="BT56" s="2">
        <v>0.43541666666666662</v>
      </c>
      <c r="BU56" t="s">
        <v>288</v>
      </c>
      <c r="BV56" t="s">
        <v>103</v>
      </c>
      <c r="BY56">
        <v>56891.98</v>
      </c>
      <c r="CA56" t="s">
        <v>289</v>
      </c>
      <c r="CC56" t="s">
        <v>76</v>
      </c>
      <c r="CD56">
        <v>2013</v>
      </c>
      <c r="CE56" t="s">
        <v>90</v>
      </c>
      <c r="CF56" s="1">
        <v>44001</v>
      </c>
      <c r="CI56">
        <v>1</v>
      </c>
      <c r="CJ56">
        <v>1</v>
      </c>
      <c r="CK56" t="s">
        <v>171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"029908206822"</f>
        <v>029908206822</v>
      </c>
      <c r="F57" s="1">
        <v>43999</v>
      </c>
      <c r="G57">
        <v>202012</v>
      </c>
      <c r="H57" t="s">
        <v>105</v>
      </c>
      <c r="I57" t="s">
        <v>106</v>
      </c>
      <c r="J57" t="s">
        <v>77</v>
      </c>
      <c r="K57" t="s">
        <v>78</v>
      </c>
      <c r="L57" t="s">
        <v>290</v>
      </c>
      <c r="M57" t="s">
        <v>99</v>
      </c>
      <c r="N57" t="s">
        <v>291</v>
      </c>
      <c r="O57" t="s">
        <v>147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4.29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4</v>
      </c>
      <c r="BJ57">
        <v>1.8</v>
      </c>
      <c r="BK57">
        <v>4</v>
      </c>
      <c r="BL57">
        <v>95</v>
      </c>
      <c r="BM57">
        <v>14.25</v>
      </c>
      <c r="BN57">
        <v>109.25</v>
      </c>
      <c r="BO57">
        <v>109.25</v>
      </c>
      <c r="BQ57" t="s">
        <v>292</v>
      </c>
      <c r="BR57" t="s">
        <v>121</v>
      </c>
      <c r="BS57" s="1">
        <v>44001</v>
      </c>
      <c r="BT57" s="2">
        <v>0.56319444444444444</v>
      </c>
      <c r="BU57" t="s">
        <v>293</v>
      </c>
      <c r="BV57" t="s">
        <v>103</v>
      </c>
      <c r="BY57">
        <v>8930</v>
      </c>
      <c r="CA57" t="s">
        <v>294</v>
      </c>
      <c r="CC57" t="s">
        <v>99</v>
      </c>
      <c r="CD57">
        <v>7441</v>
      </c>
      <c r="CE57" t="s">
        <v>90</v>
      </c>
      <c r="CF57" s="1">
        <v>44004</v>
      </c>
      <c r="CI57">
        <v>3</v>
      </c>
      <c r="CJ57">
        <v>2</v>
      </c>
      <c r="CK57" t="s">
        <v>295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"029908382466"</f>
        <v>029908382466</v>
      </c>
      <c r="F58" s="1">
        <v>43999</v>
      </c>
      <c r="G58">
        <v>202012</v>
      </c>
      <c r="H58" t="s">
        <v>105</v>
      </c>
      <c r="I58" t="s">
        <v>106</v>
      </c>
      <c r="J58" t="s">
        <v>77</v>
      </c>
      <c r="K58" t="s">
        <v>78</v>
      </c>
      <c r="L58" t="s">
        <v>79</v>
      </c>
      <c r="M58" t="s">
        <v>80</v>
      </c>
      <c r="N58" t="s">
        <v>78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3.14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</v>
      </c>
      <c r="BJ58">
        <v>0.6</v>
      </c>
      <c r="BK58">
        <v>3</v>
      </c>
      <c r="BL58">
        <v>65.930000000000007</v>
      </c>
      <c r="BM58">
        <v>9.89</v>
      </c>
      <c r="BN58">
        <v>75.819999999999993</v>
      </c>
      <c r="BO58">
        <v>75.819999999999993</v>
      </c>
      <c r="BQ58" t="s">
        <v>157</v>
      </c>
      <c r="BR58" t="s">
        <v>251</v>
      </c>
      <c r="BS58" s="1">
        <v>44001</v>
      </c>
      <c r="BT58" s="2">
        <v>0.61736111111111114</v>
      </c>
      <c r="BU58" t="s">
        <v>296</v>
      </c>
      <c r="BV58" t="s">
        <v>86</v>
      </c>
      <c r="BW58" t="s">
        <v>297</v>
      </c>
      <c r="BX58" t="s">
        <v>298</v>
      </c>
      <c r="BY58">
        <v>2926</v>
      </c>
      <c r="BZ58" t="s">
        <v>27</v>
      </c>
      <c r="CA58" t="s">
        <v>299</v>
      </c>
      <c r="CC58" t="s">
        <v>80</v>
      </c>
      <c r="CD58">
        <v>6000</v>
      </c>
      <c r="CE58" t="s">
        <v>90</v>
      </c>
      <c r="CF58" s="1">
        <v>44009</v>
      </c>
      <c r="CI58">
        <v>1</v>
      </c>
      <c r="CJ58">
        <v>2</v>
      </c>
      <c r="CK58">
        <v>21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"009939940496"</f>
        <v>009939940496</v>
      </c>
      <c r="F59" s="1">
        <v>44000</v>
      </c>
      <c r="G59">
        <v>202012</v>
      </c>
      <c r="H59" t="s">
        <v>91</v>
      </c>
      <c r="I59" t="s">
        <v>92</v>
      </c>
      <c r="J59" t="s">
        <v>123</v>
      </c>
      <c r="K59" t="s">
        <v>78</v>
      </c>
      <c r="L59" t="s">
        <v>75</v>
      </c>
      <c r="M59" t="s">
        <v>76</v>
      </c>
      <c r="N59" t="s">
        <v>168</v>
      </c>
      <c r="O59" t="s">
        <v>109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3.93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1.5</v>
      </c>
      <c r="BK59">
        <v>2</v>
      </c>
      <c r="BL59">
        <v>82.43</v>
      </c>
      <c r="BM59">
        <v>12.36</v>
      </c>
      <c r="BN59">
        <v>94.79</v>
      </c>
      <c r="BO59">
        <v>94.79</v>
      </c>
      <c r="BQ59" t="s">
        <v>300</v>
      </c>
      <c r="BR59" t="s">
        <v>128</v>
      </c>
      <c r="BS59" s="1">
        <v>44004</v>
      </c>
      <c r="BT59" s="2">
        <v>0.40277777777777773</v>
      </c>
      <c r="BU59" t="s">
        <v>301</v>
      </c>
      <c r="BV59" t="s">
        <v>86</v>
      </c>
      <c r="BY59">
        <v>7560</v>
      </c>
      <c r="BZ59" t="s">
        <v>27</v>
      </c>
      <c r="CC59" t="s">
        <v>76</v>
      </c>
      <c r="CD59">
        <v>2001</v>
      </c>
      <c r="CE59" t="s">
        <v>90</v>
      </c>
      <c r="CF59" s="1">
        <v>44008</v>
      </c>
      <c r="CI59">
        <v>1</v>
      </c>
      <c r="CJ59">
        <v>2</v>
      </c>
      <c r="CK59">
        <v>31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"009939944584"</f>
        <v>009939944584</v>
      </c>
      <c r="F60" s="1">
        <v>44000</v>
      </c>
      <c r="G60">
        <v>202012</v>
      </c>
      <c r="H60" t="s">
        <v>91</v>
      </c>
      <c r="I60" t="s">
        <v>92</v>
      </c>
      <c r="J60" t="s">
        <v>123</v>
      </c>
      <c r="K60" t="s">
        <v>78</v>
      </c>
      <c r="L60" t="s">
        <v>75</v>
      </c>
      <c r="M60" t="s">
        <v>76</v>
      </c>
      <c r="N60" t="s">
        <v>302</v>
      </c>
      <c r="O60" t="s">
        <v>109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3.93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</v>
      </c>
      <c r="BJ60">
        <v>2.5</v>
      </c>
      <c r="BK60">
        <v>3</v>
      </c>
      <c r="BL60">
        <v>82.43</v>
      </c>
      <c r="BM60">
        <v>12.36</v>
      </c>
      <c r="BN60">
        <v>94.79</v>
      </c>
      <c r="BO60">
        <v>94.79</v>
      </c>
      <c r="BR60" t="s">
        <v>128</v>
      </c>
      <c r="BS60" s="1">
        <v>44004</v>
      </c>
      <c r="BT60" s="2">
        <v>0.375</v>
      </c>
      <c r="BU60" t="s">
        <v>303</v>
      </c>
      <c r="BV60" t="s">
        <v>86</v>
      </c>
      <c r="BW60" t="s">
        <v>159</v>
      </c>
      <c r="BX60" t="s">
        <v>304</v>
      </c>
      <c r="BY60">
        <v>12740</v>
      </c>
      <c r="BZ60" t="s">
        <v>27</v>
      </c>
      <c r="CC60" t="s">
        <v>76</v>
      </c>
      <c r="CD60">
        <v>2000</v>
      </c>
      <c r="CE60" t="s">
        <v>90</v>
      </c>
      <c r="CF60" s="1">
        <v>44008</v>
      </c>
      <c r="CI60">
        <v>1</v>
      </c>
      <c r="CJ60">
        <v>2</v>
      </c>
      <c r="CK60">
        <v>31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"029908009929"</f>
        <v>029908009929</v>
      </c>
      <c r="F61" s="1">
        <v>44000</v>
      </c>
      <c r="G61">
        <v>202012</v>
      </c>
      <c r="H61" t="s">
        <v>105</v>
      </c>
      <c r="I61" t="s">
        <v>106</v>
      </c>
      <c r="J61" t="s">
        <v>77</v>
      </c>
      <c r="K61" t="s">
        <v>78</v>
      </c>
      <c r="L61" t="s">
        <v>75</v>
      </c>
      <c r="M61" t="s">
        <v>76</v>
      </c>
      <c r="N61" t="s">
        <v>77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12.55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</v>
      </c>
      <c r="BJ61">
        <v>12</v>
      </c>
      <c r="BK61">
        <v>12</v>
      </c>
      <c r="BL61">
        <v>263.62</v>
      </c>
      <c r="BM61">
        <v>39.54</v>
      </c>
      <c r="BN61">
        <v>303.16000000000003</v>
      </c>
      <c r="BO61">
        <v>303.16000000000003</v>
      </c>
      <c r="BQ61" t="s">
        <v>287</v>
      </c>
      <c r="BR61" t="s">
        <v>121</v>
      </c>
      <c r="BS61" s="1">
        <v>44001</v>
      </c>
      <c r="BT61" s="2">
        <v>0.3347222222222222</v>
      </c>
      <c r="BU61" t="s">
        <v>102</v>
      </c>
      <c r="BV61" t="s">
        <v>103</v>
      </c>
      <c r="BY61">
        <v>60000</v>
      </c>
      <c r="BZ61" t="s">
        <v>27</v>
      </c>
      <c r="CC61" t="s">
        <v>76</v>
      </c>
      <c r="CD61">
        <v>2013</v>
      </c>
      <c r="CE61" t="s">
        <v>90</v>
      </c>
      <c r="CF61" s="1">
        <v>44002</v>
      </c>
      <c r="CI61">
        <v>1</v>
      </c>
      <c r="CJ61">
        <v>1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"009939944543"</f>
        <v>009939944543</v>
      </c>
      <c r="F62" s="1">
        <v>43991</v>
      </c>
      <c r="G62">
        <v>202012</v>
      </c>
      <c r="H62" t="s">
        <v>91</v>
      </c>
      <c r="I62" t="s">
        <v>92</v>
      </c>
      <c r="J62" t="s">
        <v>152</v>
      </c>
      <c r="K62" t="s">
        <v>78</v>
      </c>
      <c r="L62" t="s">
        <v>75</v>
      </c>
      <c r="M62" t="s">
        <v>76</v>
      </c>
      <c r="N62" t="s">
        <v>152</v>
      </c>
      <c r="O62" t="s">
        <v>109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3.93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2.1</v>
      </c>
      <c r="BJ62">
        <v>2.8</v>
      </c>
      <c r="BK62">
        <v>3</v>
      </c>
      <c r="BL62">
        <v>82.43</v>
      </c>
      <c r="BM62">
        <v>12.36</v>
      </c>
      <c r="BN62">
        <v>94.79</v>
      </c>
      <c r="BO62">
        <v>94.79</v>
      </c>
      <c r="BQ62" t="s">
        <v>305</v>
      </c>
      <c r="BR62" t="s">
        <v>128</v>
      </c>
      <c r="BS62" s="1">
        <v>43992</v>
      </c>
      <c r="BT62" s="2">
        <v>0.4375</v>
      </c>
      <c r="BU62" t="s">
        <v>306</v>
      </c>
      <c r="BV62" t="s">
        <v>103</v>
      </c>
      <c r="BY62">
        <v>14210</v>
      </c>
      <c r="BZ62" t="s">
        <v>27</v>
      </c>
      <c r="CC62" t="s">
        <v>76</v>
      </c>
      <c r="CD62">
        <v>2000</v>
      </c>
      <c r="CE62" t="s">
        <v>90</v>
      </c>
      <c r="CF62" s="1">
        <v>43993</v>
      </c>
      <c r="CI62">
        <v>1</v>
      </c>
      <c r="CJ62">
        <v>1</v>
      </c>
      <c r="CK62">
        <v>31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"029908381314"</f>
        <v>029908381314</v>
      </c>
      <c r="F63" s="1">
        <v>44000</v>
      </c>
      <c r="G63">
        <v>202012</v>
      </c>
      <c r="H63" t="s">
        <v>105</v>
      </c>
      <c r="I63" t="s">
        <v>106</v>
      </c>
      <c r="J63" t="s">
        <v>77</v>
      </c>
      <c r="K63" t="s">
        <v>78</v>
      </c>
      <c r="L63" t="s">
        <v>75</v>
      </c>
      <c r="M63" t="s">
        <v>76</v>
      </c>
      <c r="N63" t="s">
        <v>307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2.09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0.3</v>
      </c>
      <c r="BK63">
        <v>1</v>
      </c>
      <c r="BL63">
        <v>43.96</v>
      </c>
      <c r="BM63">
        <v>6.59</v>
      </c>
      <c r="BN63">
        <v>50.55</v>
      </c>
      <c r="BO63">
        <v>50.55</v>
      </c>
      <c r="BQ63" t="s">
        <v>308</v>
      </c>
      <c r="BR63" t="s">
        <v>219</v>
      </c>
      <c r="BS63" s="1">
        <v>44001</v>
      </c>
      <c r="BT63" s="2">
        <v>0.3347222222222222</v>
      </c>
      <c r="BU63" t="s">
        <v>102</v>
      </c>
      <c r="BV63" t="s">
        <v>103</v>
      </c>
      <c r="BY63">
        <v>1280</v>
      </c>
      <c r="BZ63" t="s">
        <v>27</v>
      </c>
      <c r="CC63" t="s">
        <v>76</v>
      </c>
      <c r="CD63">
        <v>2013</v>
      </c>
      <c r="CE63" t="s">
        <v>90</v>
      </c>
      <c r="CF63" s="1">
        <v>44002</v>
      </c>
      <c r="CI63">
        <v>1</v>
      </c>
      <c r="CJ63">
        <v>1</v>
      </c>
      <c r="CK63">
        <v>21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"019911576891"</f>
        <v>019911576891</v>
      </c>
      <c r="F64" s="1">
        <v>44000</v>
      </c>
      <c r="G64">
        <v>202012</v>
      </c>
      <c r="H64" t="s">
        <v>98</v>
      </c>
      <c r="I64" t="s">
        <v>99</v>
      </c>
      <c r="J64" t="s">
        <v>77</v>
      </c>
      <c r="K64" t="s">
        <v>78</v>
      </c>
      <c r="L64" t="s">
        <v>75</v>
      </c>
      <c r="M64" t="s">
        <v>76</v>
      </c>
      <c r="N64" t="s">
        <v>77</v>
      </c>
      <c r="O64" t="s">
        <v>82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3.14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1.6</v>
      </c>
      <c r="BJ64">
        <v>2.6</v>
      </c>
      <c r="BK64">
        <v>3</v>
      </c>
      <c r="BL64">
        <v>65.930000000000007</v>
      </c>
      <c r="BM64">
        <v>9.89</v>
      </c>
      <c r="BN64">
        <v>75.819999999999993</v>
      </c>
      <c r="BO64">
        <v>75.819999999999993</v>
      </c>
      <c r="BQ64" t="s">
        <v>100</v>
      </c>
      <c r="BR64" t="s">
        <v>101</v>
      </c>
      <c r="BS64" s="1">
        <v>44001</v>
      </c>
      <c r="BT64" s="2">
        <v>0.33402777777777781</v>
      </c>
      <c r="BU64" t="s">
        <v>102</v>
      </c>
      <c r="BV64" t="s">
        <v>103</v>
      </c>
      <c r="BY64">
        <v>13185.13</v>
      </c>
      <c r="BZ64" t="s">
        <v>27</v>
      </c>
      <c r="CC64" t="s">
        <v>76</v>
      </c>
      <c r="CD64">
        <v>2013</v>
      </c>
      <c r="CE64" t="s">
        <v>309</v>
      </c>
      <c r="CF64" s="1">
        <v>44002</v>
      </c>
      <c r="CI64">
        <v>1</v>
      </c>
      <c r="CJ64">
        <v>1</v>
      </c>
      <c r="CK64">
        <v>21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"009939940499"</f>
        <v>009939940499</v>
      </c>
      <c r="F65" s="1">
        <v>44000</v>
      </c>
      <c r="G65">
        <v>202012</v>
      </c>
      <c r="H65" t="s">
        <v>91</v>
      </c>
      <c r="I65" t="s">
        <v>92</v>
      </c>
      <c r="J65" t="s">
        <v>123</v>
      </c>
      <c r="K65" t="s">
        <v>78</v>
      </c>
      <c r="L65" t="s">
        <v>75</v>
      </c>
      <c r="M65" t="s">
        <v>76</v>
      </c>
      <c r="N65" t="s">
        <v>168</v>
      </c>
      <c r="O65" t="s">
        <v>109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3.93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0.6</v>
      </c>
      <c r="BJ65">
        <v>1.2</v>
      </c>
      <c r="BK65">
        <v>2</v>
      </c>
      <c r="BL65">
        <v>82.43</v>
      </c>
      <c r="BM65">
        <v>12.36</v>
      </c>
      <c r="BN65">
        <v>94.79</v>
      </c>
      <c r="BO65">
        <v>94.79</v>
      </c>
      <c r="BQ65" t="s">
        <v>310</v>
      </c>
      <c r="BR65" t="s">
        <v>128</v>
      </c>
      <c r="BS65" s="1">
        <v>44008</v>
      </c>
      <c r="BT65" s="2">
        <v>0.4861111111111111</v>
      </c>
      <c r="BU65" t="s">
        <v>311</v>
      </c>
      <c r="BV65" t="s">
        <v>86</v>
      </c>
      <c r="BW65" t="s">
        <v>95</v>
      </c>
      <c r="BX65" t="s">
        <v>304</v>
      </c>
      <c r="BY65">
        <v>5953.91</v>
      </c>
      <c r="BZ65" t="s">
        <v>27</v>
      </c>
      <c r="CA65" t="s">
        <v>226</v>
      </c>
      <c r="CC65" t="s">
        <v>76</v>
      </c>
      <c r="CD65">
        <v>2000</v>
      </c>
      <c r="CE65" t="s">
        <v>90</v>
      </c>
      <c r="CF65" s="1">
        <v>44009</v>
      </c>
      <c r="CI65">
        <v>1</v>
      </c>
      <c r="CJ65">
        <v>6</v>
      </c>
      <c r="CK65">
        <v>31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"009939940497"</f>
        <v>009939940497</v>
      </c>
      <c r="F66" s="1">
        <v>44000</v>
      </c>
      <c r="G66">
        <v>202012</v>
      </c>
      <c r="H66" t="s">
        <v>91</v>
      </c>
      <c r="I66" t="s">
        <v>92</v>
      </c>
      <c r="J66" t="s">
        <v>123</v>
      </c>
      <c r="K66" t="s">
        <v>78</v>
      </c>
      <c r="L66" t="s">
        <v>75</v>
      </c>
      <c r="M66" t="s">
        <v>76</v>
      </c>
      <c r="N66" t="s">
        <v>168</v>
      </c>
      <c r="O66" t="s">
        <v>109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3.93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1.2</v>
      </c>
      <c r="BK66">
        <v>2</v>
      </c>
      <c r="BL66">
        <v>82.43</v>
      </c>
      <c r="BM66">
        <v>12.36</v>
      </c>
      <c r="BN66">
        <v>94.79</v>
      </c>
      <c r="BO66">
        <v>94.79</v>
      </c>
      <c r="BQ66" t="s">
        <v>312</v>
      </c>
      <c r="BR66" t="s">
        <v>128</v>
      </c>
      <c r="BS66" s="1">
        <v>44001</v>
      </c>
      <c r="BT66" s="2">
        <v>0.4201388888888889</v>
      </c>
      <c r="BU66" t="s">
        <v>313</v>
      </c>
      <c r="BV66" t="s">
        <v>103</v>
      </c>
      <c r="BY66">
        <v>5940.1</v>
      </c>
      <c r="BZ66" t="s">
        <v>27</v>
      </c>
      <c r="CA66" t="s">
        <v>314</v>
      </c>
      <c r="CC66" t="s">
        <v>76</v>
      </c>
      <c r="CD66">
        <v>2196</v>
      </c>
      <c r="CE66" t="s">
        <v>90</v>
      </c>
      <c r="CF66" s="1">
        <v>44002</v>
      </c>
      <c r="CI66">
        <v>1</v>
      </c>
      <c r="CJ66">
        <v>1</v>
      </c>
      <c r="CK66">
        <v>31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"009939944571"</f>
        <v>009939944571</v>
      </c>
      <c r="F67" s="1">
        <v>44004</v>
      </c>
      <c r="G67">
        <v>202012</v>
      </c>
      <c r="H67" t="s">
        <v>91</v>
      </c>
      <c r="I67" t="s">
        <v>92</v>
      </c>
      <c r="J67" t="s">
        <v>123</v>
      </c>
      <c r="K67" t="s">
        <v>78</v>
      </c>
      <c r="L67" t="s">
        <v>75</v>
      </c>
      <c r="M67" t="s">
        <v>76</v>
      </c>
      <c r="N67" t="s">
        <v>78</v>
      </c>
      <c r="O67" t="s">
        <v>109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3.93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1.1000000000000001</v>
      </c>
      <c r="BK67">
        <v>2</v>
      </c>
      <c r="BL67">
        <v>82.43</v>
      </c>
      <c r="BM67">
        <v>12.36</v>
      </c>
      <c r="BN67">
        <v>94.79</v>
      </c>
      <c r="BO67">
        <v>94.79</v>
      </c>
      <c r="BQ67" t="s">
        <v>315</v>
      </c>
      <c r="BR67" t="s">
        <v>128</v>
      </c>
      <c r="BS67" s="1">
        <v>44005</v>
      </c>
      <c r="BT67" s="2">
        <v>0.33333333333333331</v>
      </c>
      <c r="BU67" t="s">
        <v>316</v>
      </c>
      <c r="BV67" t="s">
        <v>103</v>
      </c>
      <c r="BY67">
        <v>5408.63</v>
      </c>
      <c r="BZ67" t="s">
        <v>27</v>
      </c>
      <c r="CC67" t="s">
        <v>76</v>
      </c>
      <c r="CD67">
        <v>2000</v>
      </c>
      <c r="CE67" t="s">
        <v>90</v>
      </c>
      <c r="CF67" s="1">
        <v>44007</v>
      </c>
      <c r="CI67">
        <v>1</v>
      </c>
      <c r="CJ67">
        <v>1</v>
      </c>
      <c r="CK67">
        <v>31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"009939944558"</f>
        <v>009939944558</v>
      </c>
      <c r="F68" s="1">
        <v>43999</v>
      </c>
      <c r="G68">
        <v>202012</v>
      </c>
      <c r="H68" t="s">
        <v>91</v>
      </c>
      <c r="I68" t="s">
        <v>92</v>
      </c>
      <c r="J68" t="s">
        <v>123</v>
      </c>
      <c r="K68" t="s">
        <v>78</v>
      </c>
      <c r="L68" t="s">
        <v>317</v>
      </c>
      <c r="M68" t="s">
        <v>318</v>
      </c>
      <c r="N68" t="s">
        <v>168</v>
      </c>
      <c r="O68" t="s">
        <v>82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2.09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1.6</v>
      </c>
      <c r="BK68">
        <v>2</v>
      </c>
      <c r="BL68">
        <v>43.96</v>
      </c>
      <c r="BM68">
        <v>6.59</v>
      </c>
      <c r="BN68">
        <v>50.55</v>
      </c>
      <c r="BO68">
        <v>50.55</v>
      </c>
      <c r="BQ68" t="s">
        <v>319</v>
      </c>
      <c r="BR68" t="s">
        <v>128</v>
      </c>
      <c r="BS68" s="1">
        <v>44000</v>
      </c>
      <c r="BT68" s="2">
        <v>0.46736111111111112</v>
      </c>
      <c r="BU68" t="s">
        <v>320</v>
      </c>
      <c r="BV68" t="s">
        <v>86</v>
      </c>
      <c r="BW68" t="s">
        <v>150</v>
      </c>
      <c r="BX68" t="s">
        <v>131</v>
      </c>
      <c r="BY68">
        <v>8190</v>
      </c>
      <c r="BZ68" t="s">
        <v>27</v>
      </c>
      <c r="CA68" t="s">
        <v>321</v>
      </c>
      <c r="CC68" t="s">
        <v>318</v>
      </c>
      <c r="CD68">
        <v>1459</v>
      </c>
      <c r="CE68" t="s">
        <v>90</v>
      </c>
      <c r="CF68" s="1">
        <v>44001</v>
      </c>
      <c r="CI68">
        <v>1</v>
      </c>
      <c r="CJ68">
        <v>1</v>
      </c>
      <c r="CK68">
        <v>21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"009939944560"</f>
        <v>009939944560</v>
      </c>
      <c r="F69" s="1">
        <v>43999</v>
      </c>
      <c r="G69">
        <v>202012</v>
      </c>
      <c r="H69" t="s">
        <v>91</v>
      </c>
      <c r="I69" t="s">
        <v>92</v>
      </c>
      <c r="J69" t="s">
        <v>123</v>
      </c>
      <c r="K69" t="s">
        <v>78</v>
      </c>
      <c r="L69" t="s">
        <v>75</v>
      </c>
      <c r="M69" t="s">
        <v>76</v>
      </c>
      <c r="N69" t="s">
        <v>168</v>
      </c>
      <c r="O69" t="s">
        <v>109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3.93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1.6</v>
      </c>
      <c r="BK69">
        <v>2</v>
      </c>
      <c r="BL69">
        <v>82.43</v>
      </c>
      <c r="BM69">
        <v>12.36</v>
      </c>
      <c r="BN69">
        <v>94.79</v>
      </c>
      <c r="BO69">
        <v>94.79</v>
      </c>
      <c r="BR69" t="s">
        <v>128</v>
      </c>
      <c r="BS69" s="1">
        <v>44000</v>
      </c>
      <c r="BT69" s="2">
        <v>0.45</v>
      </c>
      <c r="BU69" t="s">
        <v>322</v>
      </c>
      <c r="BV69" t="s">
        <v>103</v>
      </c>
      <c r="BY69">
        <v>8190</v>
      </c>
      <c r="BZ69" t="s">
        <v>27</v>
      </c>
      <c r="CA69" t="s">
        <v>278</v>
      </c>
      <c r="CC69" t="s">
        <v>76</v>
      </c>
      <c r="CD69">
        <v>2000</v>
      </c>
      <c r="CE69" t="s">
        <v>90</v>
      </c>
      <c r="CF69" s="1">
        <v>44001</v>
      </c>
      <c r="CI69">
        <v>1</v>
      </c>
      <c r="CJ69">
        <v>1</v>
      </c>
      <c r="CK69">
        <v>31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"009939944570"</f>
        <v>009939944570</v>
      </c>
      <c r="F70" s="1">
        <v>44004</v>
      </c>
      <c r="G70">
        <v>202012</v>
      </c>
      <c r="H70" t="s">
        <v>91</v>
      </c>
      <c r="I70" t="s">
        <v>92</v>
      </c>
      <c r="J70" t="s">
        <v>123</v>
      </c>
      <c r="K70" t="s">
        <v>78</v>
      </c>
      <c r="L70" t="s">
        <v>98</v>
      </c>
      <c r="M70" t="s">
        <v>99</v>
      </c>
      <c r="N70" t="s">
        <v>78</v>
      </c>
      <c r="O70" t="s">
        <v>109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3.93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1.6</v>
      </c>
      <c r="BK70">
        <v>2</v>
      </c>
      <c r="BL70">
        <v>82.43</v>
      </c>
      <c r="BM70">
        <v>12.36</v>
      </c>
      <c r="BN70">
        <v>94.79</v>
      </c>
      <c r="BO70">
        <v>94.79</v>
      </c>
      <c r="BQ70" t="s">
        <v>323</v>
      </c>
      <c r="BR70" t="s">
        <v>128</v>
      </c>
      <c r="BS70" s="1">
        <v>44006</v>
      </c>
      <c r="BT70" s="2">
        <v>0.50902777777777775</v>
      </c>
      <c r="BU70" t="s">
        <v>324</v>
      </c>
      <c r="BV70" t="s">
        <v>86</v>
      </c>
      <c r="BW70" t="s">
        <v>87</v>
      </c>
      <c r="BX70" t="s">
        <v>156</v>
      </c>
      <c r="BY70">
        <v>8190</v>
      </c>
      <c r="BZ70" t="s">
        <v>27</v>
      </c>
      <c r="CA70" t="s">
        <v>325</v>
      </c>
      <c r="CC70" t="s">
        <v>99</v>
      </c>
      <c r="CD70">
        <v>8000</v>
      </c>
      <c r="CE70" t="s">
        <v>90</v>
      </c>
      <c r="CF70" s="1">
        <v>44008</v>
      </c>
      <c r="CI70">
        <v>1</v>
      </c>
      <c r="CJ70">
        <v>2</v>
      </c>
      <c r="CK70">
        <v>31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"R009939667619"</f>
        <v>R009939667619</v>
      </c>
      <c r="F71" s="1">
        <v>44004</v>
      </c>
      <c r="G71">
        <v>202012</v>
      </c>
      <c r="H71" t="s">
        <v>326</v>
      </c>
      <c r="I71" t="s">
        <v>327</v>
      </c>
      <c r="J71" t="s">
        <v>78</v>
      </c>
      <c r="K71" t="s">
        <v>78</v>
      </c>
      <c r="L71" t="s">
        <v>91</v>
      </c>
      <c r="M71" t="s">
        <v>92</v>
      </c>
      <c r="N71" t="s">
        <v>152</v>
      </c>
      <c r="O71" t="s">
        <v>109</v>
      </c>
      <c r="P71" t="str">
        <f>"LINDI                         "</f>
        <v xml:space="preserve">LINDI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2.94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0.5</v>
      </c>
      <c r="BK71">
        <v>2</v>
      </c>
      <c r="BL71">
        <v>61.82</v>
      </c>
      <c r="BM71">
        <v>9.27</v>
      </c>
      <c r="BN71">
        <v>71.09</v>
      </c>
      <c r="BO71">
        <v>71.09</v>
      </c>
      <c r="BQ71" t="s">
        <v>154</v>
      </c>
      <c r="BR71" t="s">
        <v>328</v>
      </c>
      <c r="BS71" s="1">
        <v>44005</v>
      </c>
      <c r="BT71" s="2">
        <v>0.625</v>
      </c>
      <c r="BU71" t="s">
        <v>154</v>
      </c>
      <c r="BV71" t="s">
        <v>86</v>
      </c>
      <c r="BW71" t="s">
        <v>150</v>
      </c>
      <c r="BX71" t="s">
        <v>96</v>
      </c>
      <c r="BY71">
        <v>2400</v>
      </c>
      <c r="BZ71" t="s">
        <v>27</v>
      </c>
      <c r="CC71" t="s">
        <v>92</v>
      </c>
      <c r="CD71">
        <v>3610</v>
      </c>
      <c r="CE71" t="s">
        <v>90</v>
      </c>
      <c r="CF71" s="1">
        <v>44006</v>
      </c>
      <c r="CI71">
        <v>1</v>
      </c>
      <c r="CJ71">
        <v>1</v>
      </c>
      <c r="CK71">
        <v>34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"009937273085"</f>
        <v>009937273085</v>
      </c>
      <c r="F72" s="1">
        <v>44005</v>
      </c>
      <c r="G72">
        <v>202012</v>
      </c>
      <c r="H72" t="s">
        <v>75</v>
      </c>
      <c r="I72" t="s">
        <v>76</v>
      </c>
      <c r="J72" t="s">
        <v>77</v>
      </c>
      <c r="K72" t="s">
        <v>78</v>
      </c>
      <c r="L72" t="s">
        <v>75</v>
      </c>
      <c r="M72" t="s">
        <v>76</v>
      </c>
      <c r="N72" t="s">
        <v>329</v>
      </c>
      <c r="O72" t="s">
        <v>147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2.94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66.819999999999993</v>
      </c>
      <c r="BM72">
        <v>10.02</v>
      </c>
      <c r="BN72">
        <v>76.84</v>
      </c>
      <c r="BO72">
        <v>76.84</v>
      </c>
      <c r="BQ72" t="s">
        <v>330</v>
      </c>
      <c r="BR72" t="s">
        <v>84</v>
      </c>
      <c r="BS72" s="1">
        <v>44006</v>
      </c>
      <c r="BT72" s="2">
        <v>0.44097222222222227</v>
      </c>
      <c r="BU72" t="s">
        <v>331</v>
      </c>
      <c r="BV72" t="s">
        <v>103</v>
      </c>
      <c r="BY72">
        <v>1200</v>
      </c>
      <c r="CA72" t="s">
        <v>332</v>
      </c>
      <c r="CC72" t="s">
        <v>76</v>
      </c>
      <c r="CD72">
        <v>2007</v>
      </c>
      <c r="CE72" t="s">
        <v>90</v>
      </c>
      <c r="CF72" s="1">
        <v>44008</v>
      </c>
      <c r="CI72">
        <v>1</v>
      </c>
      <c r="CJ72">
        <v>1</v>
      </c>
      <c r="CK72" t="s">
        <v>333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"009938991906"</f>
        <v>009938991906</v>
      </c>
      <c r="F73" s="1">
        <v>44005</v>
      </c>
      <c r="G73">
        <v>202012</v>
      </c>
      <c r="H73" t="s">
        <v>75</v>
      </c>
      <c r="I73" t="s">
        <v>76</v>
      </c>
      <c r="J73" t="s">
        <v>77</v>
      </c>
      <c r="K73" t="s">
        <v>78</v>
      </c>
      <c r="L73" t="s">
        <v>334</v>
      </c>
      <c r="M73" t="s">
        <v>335</v>
      </c>
      <c r="N73" t="s">
        <v>336</v>
      </c>
      <c r="O73" t="s">
        <v>147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2.94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66.819999999999993</v>
      </c>
      <c r="BM73">
        <v>10.02</v>
      </c>
      <c r="BN73">
        <v>76.84</v>
      </c>
      <c r="BO73">
        <v>76.84</v>
      </c>
      <c r="BQ73" t="s">
        <v>337</v>
      </c>
      <c r="BR73" t="s">
        <v>84</v>
      </c>
      <c r="BS73" s="1">
        <v>44007</v>
      </c>
      <c r="BT73" s="2">
        <v>0.47013888888888888</v>
      </c>
      <c r="BU73" t="s">
        <v>338</v>
      </c>
      <c r="BV73" t="s">
        <v>86</v>
      </c>
      <c r="BW73" t="s">
        <v>150</v>
      </c>
      <c r="BX73" t="s">
        <v>339</v>
      </c>
      <c r="BY73">
        <v>1200</v>
      </c>
      <c r="CA73" t="s">
        <v>340</v>
      </c>
      <c r="CC73" t="s">
        <v>335</v>
      </c>
      <c r="CD73">
        <v>4319</v>
      </c>
      <c r="CE73" t="s">
        <v>90</v>
      </c>
      <c r="CF73" s="1">
        <v>44008</v>
      </c>
      <c r="CI73">
        <v>1</v>
      </c>
      <c r="CJ73">
        <v>2</v>
      </c>
      <c r="CK73" t="s">
        <v>151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"009937273084"</f>
        <v>009937273084</v>
      </c>
      <c r="F74" s="1">
        <v>44005</v>
      </c>
      <c r="G74">
        <v>202012</v>
      </c>
      <c r="H74" t="s">
        <v>75</v>
      </c>
      <c r="I74" t="s">
        <v>76</v>
      </c>
      <c r="J74" t="s">
        <v>77</v>
      </c>
      <c r="K74" t="s">
        <v>78</v>
      </c>
      <c r="L74" t="s">
        <v>105</v>
      </c>
      <c r="M74" t="s">
        <v>106</v>
      </c>
      <c r="N74" t="s">
        <v>77</v>
      </c>
      <c r="O74" t="s">
        <v>82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3.14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2.8</v>
      </c>
      <c r="BJ74">
        <v>2.8</v>
      </c>
      <c r="BK74">
        <v>3</v>
      </c>
      <c r="BL74">
        <v>65.930000000000007</v>
      </c>
      <c r="BM74">
        <v>9.89</v>
      </c>
      <c r="BN74">
        <v>75.819999999999993</v>
      </c>
      <c r="BO74">
        <v>75.819999999999993</v>
      </c>
      <c r="BQ74" t="s">
        <v>341</v>
      </c>
      <c r="BR74" t="s">
        <v>84</v>
      </c>
      <c r="BS74" s="1">
        <v>44006</v>
      </c>
      <c r="BT74" s="2">
        <v>0.45</v>
      </c>
      <c r="BU74" t="s">
        <v>342</v>
      </c>
      <c r="BV74" t="s">
        <v>103</v>
      </c>
      <c r="BY74">
        <v>14082.52</v>
      </c>
      <c r="BZ74" t="s">
        <v>27</v>
      </c>
      <c r="CA74" t="s">
        <v>181</v>
      </c>
      <c r="CC74" t="s">
        <v>106</v>
      </c>
      <c r="CD74">
        <v>3630</v>
      </c>
      <c r="CE74" t="s">
        <v>90</v>
      </c>
      <c r="CF74" s="1">
        <v>44007</v>
      </c>
      <c r="CI74">
        <v>1</v>
      </c>
      <c r="CJ74">
        <v>1</v>
      </c>
      <c r="CK74">
        <v>21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"029908382386"</f>
        <v>029908382386</v>
      </c>
      <c r="F75" s="1">
        <v>44005</v>
      </c>
      <c r="G75">
        <v>202012</v>
      </c>
      <c r="H75" t="s">
        <v>105</v>
      </c>
      <c r="I75" t="s">
        <v>106</v>
      </c>
      <c r="J75" t="s">
        <v>77</v>
      </c>
      <c r="K75" t="s">
        <v>78</v>
      </c>
      <c r="L75" t="s">
        <v>137</v>
      </c>
      <c r="M75" t="s">
        <v>138</v>
      </c>
      <c r="N75" t="s">
        <v>78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2.09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43.96</v>
      </c>
      <c r="BM75">
        <v>6.59</v>
      </c>
      <c r="BN75">
        <v>50.55</v>
      </c>
      <c r="BO75">
        <v>50.55</v>
      </c>
      <c r="BQ75" t="s">
        <v>343</v>
      </c>
      <c r="BR75" t="s">
        <v>141</v>
      </c>
      <c r="BS75" s="1">
        <v>44007</v>
      </c>
      <c r="BT75" s="2">
        <v>0.41666666666666669</v>
      </c>
      <c r="BU75" t="s">
        <v>344</v>
      </c>
      <c r="BV75" t="s">
        <v>86</v>
      </c>
      <c r="BW75" t="s">
        <v>113</v>
      </c>
      <c r="BX75" t="s">
        <v>143</v>
      </c>
      <c r="BY75">
        <v>1200</v>
      </c>
      <c r="BZ75" t="s">
        <v>27</v>
      </c>
      <c r="CC75" t="s">
        <v>138</v>
      </c>
      <c r="CD75">
        <v>5201</v>
      </c>
      <c r="CE75" t="s">
        <v>90</v>
      </c>
      <c r="CF75" s="1">
        <v>44009</v>
      </c>
      <c r="CI75">
        <v>1</v>
      </c>
      <c r="CJ75">
        <v>2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"029908381315"</f>
        <v>029908381315</v>
      </c>
      <c r="F76" s="1">
        <v>44005</v>
      </c>
      <c r="G76">
        <v>202012</v>
      </c>
      <c r="H76" t="s">
        <v>105</v>
      </c>
      <c r="I76" t="s">
        <v>106</v>
      </c>
      <c r="J76" t="s">
        <v>77</v>
      </c>
      <c r="K76" t="s">
        <v>78</v>
      </c>
      <c r="L76" t="s">
        <v>75</v>
      </c>
      <c r="M76" t="s">
        <v>76</v>
      </c>
      <c r="N76" t="s">
        <v>77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2.09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43.96</v>
      </c>
      <c r="BM76">
        <v>6.59</v>
      </c>
      <c r="BN76">
        <v>50.55</v>
      </c>
      <c r="BO76">
        <v>50.55</v>
      </c>
      <c r="BQ76" t="s">
        <v>122</v>
      </c>
      <c r="BR76" t="s">
        <v>121</v>
      </c>
      <c r="BS76" s="1">
        <v>44006</v>
      </c>
      <c r="BT76" s="2">
        <v>0.31944444444444448</v>
      </c>
      <c r="BU76" t="s">
        <v>345</v>
      </c>
      <c r="BV76" t="s">
        <v>103</v>
      </c>
      <c r="BY76">
        <v>1200</v>
      </c>
      <c r="BZ76" t="s">
        <v>27</v>
      </c>
      <c r="CA76" t="s">
        <v>289</v>
      </c>
      <c r="CC76" t="s">
        <v>76</v>
      </c>
      <c r="CD76">
        <v>2013</v>
      </c>
      <c r="CE76" t="s">
        <v>90</v>
      </c>
      <c r="CF76" s="1">
        <v>44007</v>
      </c>
      <c r="CI76">
        <v>1</v>
      </c>
      <c r="CJ76">
        <v>1</v>
      </c>
      <c r="CK76">
        <v>21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"009939944575"</f>
        <v>009939944575</v>
      </c>
      <c r="F77" s="1">
        <v>44007</v>
      </c>
      <c r="G77">
        <v>202012</v>
      </c>
      <c r="H77" t="s">
        <v>91</v>
      </c>
      <c r="I77" t="s">
        <v>92</v>
      </c>
      <c r="J77" t="s">
        <v>123</v>
      </c>
      <c r="K77" t="s">
        <v>78</v>
      </c>
      <c r="L77" t="s">
        <v>98</v>
      </c>
      <c r="M77" t="s">
        <v>99</v>
      </c>
      <c r="N77" t="s">
        <v>346</v>
      </c>
      <c r="O77" t="s">
        <v>109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3.93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2</v>
      </c>
      <c r="BK77">
        <v>2</v>
      </c>
      <c r="BL77">
        <v>82.43</v>
      </c>
      <c r="BM77">
        <v>12.36</v>
      </c>
      <c r="BN77">
        <v>94.79</v>
      </c>
      <c r="BO77">
        <v>94.79</v>
      </c>
      <c r="BQ77" t="s">
        <v>347</v>
      </c>
      <c r="BR77" t="s">
        <v>128</v>
      </c>
      <c r="BS77" s="1">
        <v>44011</v>
      </c>
      <c r="BT77" s="2">
        <v>0.4284722222222222</v>
      </c>
      <c r="BU77" t="s">
        <v>348</v>
      </c>
      <c r="BV77" t="s">
        <v>86</v>
      </c>
      <c r="BW77" t="s">
        <v>87</v>
      </c>
      <c r="BX77" t="s">
        <v>156</v>
      </c>
      <c r="BY77">
        <v>9984</v>
      </c>
      <c r="BZ77" t="s">
        <v>27</v>
      </c>
      <c r="CA77" t="s">
        <v>349</v>
      </c>
      <c r="CC77" t="s">
        <v>99</v>
      </c>
      <c r="CD77">
        <v>8000</v>
      </c>
      <c r="CE77" t="s">
        <v>90</v>
      </c>
      <c r="CF77" s="1">
        <v>44012</v>
      </c>
      <c r="CI77">
        <v>1</v>
      </c>
      <c r="CJ77">
        <v>2</v>
      </c>
      <c r="CK77">
        <v>31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"009940104167"</f>
        <v>009940104167</v>
      </c>
      <c r="F78" s="1">
        <v>44007</v>
      </c>
      <c r="G78">
        <v>202012</v>
      </c>
      <c r="H78" t="s">
        <v>317</v>
      </c>
      <c r="I78" t="s">
        <v>318</v>
      </c>
      <c r="J78" t="s">
        <v>350</v>
      </c>
      <c r="K78" t="s">
        <v>78</v>
      </c>
      <c r="L78" t="s">
        <v>75</v>
      </c>
      <c r="M78" t="s">
        <v>76</v>
      </c>
      <c r="N78" t="s">
        <v>351</v>
      </c>
      <c r="O78" t="s">
        <v>147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2.94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66.819999999999993</v>
      </c>
      <c r="BM78">
        <v>10.02</v>
      </c>
      <c r="BN78">
        <v>76.84</v>
      </c>
      <c r="BO78">
        <v>76.84</v>
      </c>
      <c r="BQ78" t="s">
        <v>352</v>
      </c>
      <c r="BR78" t="s">
        <v>353</v>
      </c>
      <c r="BS78" s="1">
        <v>44008</v>
      </c>
      <c r="BT78" s="2">
        <v>0.40972222222222227</v>
      </c>
      <c r="BU78" t="s">
        <v>102</v>
      </c>
      <c r="BV78" t="s">
        <v>103</v>
      </c>
      <c r="BY78">
        <v>1200</v>
      </c>
      <c r="CC78" t="s">
        <v>76</v>
      </c>
      <c r="CD78">
        <v>2013</v>
      </c>
      <c r="CE78" t="s">
        <v>90</v>
      </c>
      <c r="CI78">
        <v>1</v>
      </c>
      <c r="CJ78">
        <v>1</v>
      </c>
      <c r="CK78" t="s">
        <v>333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"029908381316"</f>
        <v>029908381316</v>
      </c>
      <c r="F79" s="1">
        <v>44007</v>
      </c>
      <c r="G79">
        <v>202012</v>
      </c>
      <c r="H79" t="s">
        <v>105</v>
      </c>
      <c r="I79" t="s">
        <v>106</v>
      </c>
      <c r="J79" t="s">
        <v>77</v>
      </c>
      <c r="K79" t="s">
        <v>78</v>
      </c>
      <c r="L79" t="s">
        <v>75</v>
      </c>
      <c r="M79" t="s">
        <v>76</v>
      </c>
      <c r="N79" t="s">
        <v>77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2.09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43.96</v>
      </c>
      <c r="BM79">
        <v>6.59</v>
      </c>
      <c r="BN79">
        <v>50.55</v>
      </c>
      <c r="BO79">
        <v>50.55</v>
      </c>
      <c r="BQ79" t="s">
        <v>218</v>
      </c>
      <c r="BR79" t="s">
        <v>219</v>
      </c>
      <c r="BS79" s="1">
        <v>44008</v>
      </c>
      <c r="BT79" s="2">
        <v>0.40972222222222227</v>
      </c>
      <c r="BU79" t="s">
        <v>102</v>
      </c>
      <c r="BV79" t="s">
        <v>103</v>
      </c>
      <c r="BY79">
        <v>1200</v>
      </c>
      <c r="BZ79" t="s">
        <v>27</v>
      </c>
      <c r="CC79" t="s">
        <v>76</v>
      </c>
      <c r="CD79">
        <v>2000</v>
      </c>
      <c r="CE79" t="s">
        <v>90</v>
      </c>
      <c r="CI79">
        <v>1</v>
      </c>
      <c r="CJ79">
        <v>1</v>
      </c>
      <c r="CK79">
        <v>21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"009939944574"</f>
        <v>009939944574</v>
      </c>
      <c r="F80" s="1">
        <v>44007</v>
      </c>
      <c r="G80">
        <v>202012</v>
      </c>
      <c r="H80" t="s">
        <v>91</v>
      </c>
      <c r="I80" t="s">
        <v>92</v>
      </c>
      <c r="J80" t="s">
        <v>123</v>
      </c>
      <c r="K80" t="s">
        <v>78</v>
      </c>
      <c r="L80" t="s">
        <v>75</v>
      </c>
      <c r="M80" t="s">
        <v>76</v>
      </c>
      <c r="N80" t="s">
        <v>346</v>
      </c>
      <c r="O80" t="s">
        <v>109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3.93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0.7</v>
      </c>
      <c r="BJ80">
        <v>1.9</v>
      </c>
      <c r="BK80">
        <v>2</v>
      </c>
      <c r="BL80">
        <v>82.43</v>
      </c>
      <c r="BM80">
        <v>12.36</v>
      </c>
      <c r="BN80">
        <v>94.79</v>
      </c>
      <c r="BO80">
        <v>94.79</v>
      </c>
      <c r="BQ80" t="s">
        <v>354</v>
      </c>
      <c r="BR80" t="s">
        <v>128</v>
      </c>
      <c r="BS80" s="1">
        <v>44011</v>
      </c>
      <c r="BT80" s="2">
        <v>0.55069444444444449</v>
      </c>
      <c r="BU80" t="s">
        <v>355</v>
      </c>
      <c r="BV80" t="s">
        <v>86</v>
      </c>
      <c r="BW80" t="s">
        <v>130</v>
      </c>
      <c r="BX80" t="s">
        <v>356</v>
      </c>
      <c r="BY80">
        <v>9380.8799999999992</v>
      </c>
      <c r="BZ80" t="s">
        <v>27</v>
      </c>
      <c r="CC80" t="s">
        <v>76</v>
      </c>
      <c r="CD80">
        <v>2000</v>
      </c>
      <c r="CE80" t="s">
        <v>90</v>
      </c>
      <c r="CF80" s="1">
        <v>44012</v>
      </c>
      <c r="CI80">
        <v>1</v>
      </c>
      <c r="CJ80">
        <v>2</v>
      </c>
      <c r="CK80">
        <v>31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"009939944573"</f>
        <v>009939944573</v>
      </c>
      <c r="F81" s="1">
        <v>44007</v>
      </c>
      <c r="G81">
        <v>202012</v>
      </c>
      <c r="H81" t="s">
        <v>91</v>
      </c>
      <c r="I81" t="s">
        <v>92</v>
      </c>
      <c r="J81" t="s">
        <v>123</v>
      </c>
      <c r="K81" t="s">
        <v>78</v>
      </c>
      <c r="L81" t="s">
        <v>75</v>
      </c>
      <c r="M81" t="s">
        <v>76</v>
      </c>
      <c r="N81" t="s">
        <v>357</v>
      </c>
      <c r="O81" t="s">
        <v>109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3.93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0.6</v>
      </c>
      <c r="BK81">
        <v>1</v>
      </c>
      <c r="BL81">
        <v>82.43</v>
      </c>
      <c r="BM81">
        <v>12.36</v>
      </c>
      <c r="BN81">
        <v>94.79</v>
      </c>
      <c r="BO81">
        <v>94.79</v>
      </c>
      <c r="BQ81" t="s">
        <v>358</v>
      </c>
      <c r="BR81" t="s">
        <v>128</v>
      </c>
      <c r="BS81" s="1">
        <v>44011</v>
      </c>
      <c r="BT81" s="2">
        <v>0.40763888888888888</v>
      </c>
      <c r="BU81" t="s">
        <v>102</v>
      </c>
      <c r="BV81" t="s">
        <v>86</v>
      </c>
      <c r="BW81" t="s">
        <v>150</v>
      </c>
      <c r="BX81" t="s">
        <v>359</v>
      </c>
      <c r="BY81">
        <v>3001.44</v>
      </c>
      <c r="BZ81" t="s">
        <v>27</v>
      </c>
      <c r="CC81" t="s">
        <v>76</v>
      </c>
      <c r="CD81">
        <v>2000</v>
      </c>
      <c r="CE81" t="s">
        <v>90</v>
      </c>
      <c r="CF81" s="1">
        <v>44012</v>
      </c>
      <c r="CI81">
        <v>1</v>
      </c>
      <c r="CJ81">
        <v>2</v>
      </c>
      <c r="CK81">
        <v>31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"009939944572"</f>
        <v>009939944572</v>
      </c>
      <c r="F82" s="1">
        <v>44007</v>
      </c>
      <c r="G82">
        <v>202012</v>
      </c>
      <c r="H82" t="s">
        <v>91</v>
      </c>
      <c r="I82" t="s">
        <v>92</v>
      </c>
      <c r="J82" t="s">
        <v>123</v>
      </c>
      <c r="K82" t="s">
        <v>78</v>
      </c>
      <c r="L82" t="s">
        <v>75</v>
      </c>
      <c r="M82" t="s">
        <v>76</v>
      </c>
      <c r="N82" t="s">
        <v>360</v>
      </c>
      <c r="O82" t="s">
        <v>109</v>
      </c>
      <c r="P82" t="str">
        <f>"PLS DIAL 17* OR 17# AT GATE OR"</f>
        <v>PLS DIAL 17* OR 17# AT GATE OR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3.93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0.6</v>
      </c>
      <c r="BK82">
        <v>1</v>
      </c>
      <c r="BL82">
        <v>82.43</v>
      </c>
      <c r="BM82">
        <v>12.36</v>
      </c>
      <c r="BN82">
        <v>94.79</v>
      </c>
      <c r="BO82">
        <v>94.79</v>
      </c>
      <c r="BQ82" t="s">
        <v>361</v>
      </c>
      <c r="BR82" t="s">
        <v>128</v>
      </c>
      <c r="BS82" s="1">
        <v>44011</v>
      </c>
      <c r="BT82" s="2">
        <v>0.45069444444444445</v>
      </c>
      <c r="BU82" t="s">
        <v>361</v>
      </c>
      <c r="BV82" t="s">
        <v>86</v>
      </c>
      <c r="BW82" t="s">
        <v>130</v>
      </c>
      <c r="BX82" t="s">
        <v>131</v>
      </c>
      <c r="BY82">
        <v>2988.16</v>
      </c>
      <c r="BZ82" t="s">
        <v>27</v>
      </c>
      <c r="CC82" t="s">
        <v>76</v>
      </c>
      <c r="CD82">
        <v>2000</v>
      </c>
      <c r="CE82" t="s">
        <v>90</v>
      </c>
      <c r="CI82">
        <v>1</v>
      </c>
      <c r="CJ82">
        <v>2</v>
      </c>
      <c r="CK82">
        <v>31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"009939944508"</f>
        <v>009939944508</v>
      </c>
      <c r="F83" s="1">
        <v>44012</v>
      </c>
      <c r="G83">
        <v>202012</v>
      </c>
      <c r="H83" t="s">
        <v>91</v>
      </c>
      <c r="I83" t="s">
        <v>92</v>
      </c>
      <c r="J83" t="s">
        <v>123</v>
      </c>
      <c r="K83" t="s">
        <v>78</v>
      </c>
      <c r="L83" t="s">
        <v>362</v>
      </c>
      <c r="M83" t="s">
        <v>363</v>
      </c>
      <c r="N83" t="s">
        <v>78</v>
      </c>
      <c r="O83" t="s">
        <v>109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10.43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3.5</v>
      </c>
      <c r="BJ83">
        <v>9.1999999999999993</v>
      </c>
      <c r="BK83">
        <v>10</v>
      </c>
      <c r="BL83">
        <v>219.11</v>
      </c>
      <c r="BM83">
        <v>32.869999999999997</v>
      </c>
      <c r="BN83">
        <v>251.98</v>
      </c>
      <c r="BO83">
        <v>251.98</v>
      </c>
      <c r="BQ83" t="s">
        <v>364</v>
      </c>
      <c r="BR83" t="s">
        <v>128</v>
      </c>
      <c r="BS83" t="s">
        <v>158</v>
      </c>
      <c r="BY83">
        <v>45859.54</v>
      </c>
      <c r="BZ83" t="s">
        <v>27</v>
      </c>
      <c r="CC83" t="s">
        <v>363</v>
      </c>
      <c r="CD83">
        <v>2302</v>
      </c>
      <c r="CE83" t="s">
        <v>90</v>
      </c>
      <c r="CI83">
        <v>1</v>
      </c>
      <c r="CJ83" t="s">
        <v>158</v>
      </c>
      <c r="CK83">
        <v>33</v>
      </c>
      <c r="CL83" t="s">
        <v>86</v>
      </c>
    </row>
    <row r="84" spans="1:90" x14ac:dyDescent="0.3">
      <c r="A84" t="s">
        <v>104</v>
      </c>
      <c r="B84" t="s">
        <v>73</v>
      </c>
      <c r="C84" t="s">
        <v>74</v>
      </c>
      <c r="E84" t="str">
        <f>"009939944577"</f>
        <v>009939944577</v>
      </c>
      <c r="F84" s="1">
        <v>44011</v>
      </c>
      <c r="G84">
        <v>202012</v>
      </c>
      <c r="H84" t="s">
        <v>91</v>
      </c>
      <c r="I84" t="s">
        <v>92</v>
      </c>
      <c r="J84" t="s">
        <v>123</v>
      </c>
      <c r="K84" t="s">
        <v>78</v>
      </c>
      <c r="L84" t="s">
        <v>105</v>
      </c>
      <c r="M84" t="s">
        <v>106</v>
      </c>
      <c r="N84" t="s">
        <v>78</v>
      </c>
      <c r="O84" t="s">
        <v>109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1.64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0.5</v>
      </c>
      <c r="BK84">
        <v>1</v>
      </c>
      <c r="BL84">
        <v>34.35</v>
      </c>
      <c r="BM84">
        <v>5.15</v>
      </c>
      <c r="BN84">
        <v>39.5</v>
      </c>
      <c r="BO84">
        <v>39.5</v>
      </c>
      <c r="BQ84" t="s">
        <v>365</v>
      </c>
      <c r="BR84" t="s">
        <v>128</v>
      </c>
      <c r="BS84" s="1">
        <v>44012</v>
      </c>
      <c r="BT84" s="2">
        <v>0.36805555555555558</v>
      </c>
      <c r="BU84" t="s">
        <v>366</v>
      </c>
      <c r="BV84" t="s">
        <v>103</v>
      </c>
      <c r="BY84">
        <v>2560</v>
      </c>
      <c r="BZ84" t="s">
        <v>27</v>
      </c>
      <c r="CA84" t="s">
        <v>367</v>
      </c>
      <c r="CC84" t="s">
        <v>106</v>
      </c>
      <c r="CD84">
        <v>4067</v>
      </c>
      <c r="CE84" t="s">
        <v>90</v>
      </c>
      <c r="CI84">
        <v>1</v>
      </c>
      <c r="CJ84">
        <v>1</v>
      </c>
      <c r="CK84">
        <v>32</v>
      </c>
      <c r="CL84" t="s">
        <v>86</v>
      </c>
    </row>
    <row r="85" spans="1:90" x14ac:dyDescent="0.3">
      <c r="A85" t="s">
        <v>104</v>
      </c>
      <c r="B85" t="s">
        <v>73</v>
      </c>
      <c r="C85" t="s">
        <v>74</v>
      </c>
      <c r="E85" t="str">
        <f>"009939944582"</f>
        <v>009939944582</v>
      </c>
      <c r="F85" s="1">
        <v>44011</v>
      </c>
      <c r="G85">
        <v>202012</v>
      </c>
      <c r="H85" t="s">
        <v>91</v>
      </c>
      <c r="I85" t="s">
        <v>92</v>
      </c>
      <c r="J85" t="s">
        <v>123</v>
      </c>
      <c r="K85" t="s">
        <v>78</v>
      </c>
      <c r="L85" t="s">
        <v>98</v>
      </c>
      <c r="M85" t="s">
        <v>99</v>
      </c>
      <c r="N85" t="s">
        <v>78</v>
      </c>
      <c r="O85" t="s">
        <v>109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3.93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82.43</v>
      </c>
      <c r="BM85">
        <v>12.36</v>
      </c>
      <c r="BN85">
        <v>94.79</v>
      </c>
      <c r="BO85">
        <v>94.79</v>
      </c>
      <c r="BQ85" t="s">
        <v>368</v>
      </c>
      <c r="BR85" t="s">
        <v>128</v>
      </c>
      <c r="BS85" t="s">
        <v>158</v>
      </c>
      <c r="BY85">
        <v>2560</v>
      </c>
      <c r="BZ85" t="s">
        <v>27</v>
      </c>
      <c r="CC85" t="s">
        <v>99</v>
      </c>
      <c r="CD85">
        <v>7530</v>
      </c>
      <c r="CE85" t="s">
        <v>90</v>
      </c>
      <c r="CI85">
        <v>1</v>
      </c>
      <c r="CJ85" t="s">
        <v>158</v>
      </c>
      <c r="CK85">
        <v>31</v>
      </c>
      <c r="CL85" t="s">
        <v>86</v>
      </c>
    </row>
    <row r="86" spans="1:90" x14ac:dyDescent="0.3">
      <c r="A86" t="s">
        <v>104</v>
      </c>
      <c r="B86" t="s">
        <v>73</v>
      </c>
      <c r="C86" t="s">
        <v>74</v>
      </c>
      <c r="E86" t="str">
        <f>"009939944576"</f>
        <v>009939944576</v>
      </c>
      <c r="F86" s="1">
        <v>44011</v>
      </c>
      <c r="G86">
        <v>202012</v>
      </c>
      <c r="H86" t="s">
        <v>91</v>
      </c>
      <c r="I86" t="s">
        <v>92</v>
      </c>
      <c r="J86" t="s">
        <v>123</v>
      </c>
      <c r="K86" t="s">
        <v>78</v>
      </c>
      <c r="L86" t="s">
        <v>369</v>
      </c>
      <c r="M86" t="s">
        <v>370</v>
      </c>
      <c r="N86" t="s">
        <v>78</v>
      </c>
      <c r="O86" t="s">
        <v>109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4.0599999999999996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4</v>
      </c>
      <c r="BJ86">
        <v>0.5</v>
      </c>
      <c r="BK86">
        <v>4</v>
      </c>
      <c r="BL86">
        <v>85.18</v>
      </c>
      <c r="BM86">
        <v>12.78</v>
      </c>
      <c r="BN86">
        <v>97.96</v>
      </c>
      <c r="BO86">
        <v>97.96</v>
      </c>
      <c r="BQ86" t="s">
        <v>371</v>
      </c>
      <c r="BR86" t="s">
        <v>128</v>
      </c>
      <c r="BS86" s="1">
        <v>44012</v>
      </c>
      <c r="BT86" s="2">
        <v>0.60416666666666663</v>
      </c>
      <c r="BU86" t="s">
        <v>372</v>
      </c>
      <c r="BV86" t="s">
        <v>103</v>
      </c>
      <c r="BY86">
        <v>2560</v>
      </c>
      <c r="BZ86" t="s">
        <v>27</v>
      </c>
      <c r="CC86" t="s">
        <v>370</v>
      </c>
      <c r="CD86">
        <v>1033</v>
      </c>
      <c r="CE86" t="s">
        <v>90</v>
      </c>
      <c r="CI86">
        <v>1</v>
      </c>
      <c r="CJ86">
        <v>1</v>
      </c>
      <c r="CK86">
        <v>33</v>
      </c>
      <c r="CL86" t="s">
        <v>86</v>
      </c>
    </row>
    <row r="87" spans="1:90" x14ac:dyDescent="0.3">
      <c r="A87" t="s">
        <v>104</v>
      </c>
      <c r="B87" t="s">
        <v>73</v>
      </c>
      <c r="C87" t="s">
        <v>74</v>
      </c>
      <c r="E87" t="str">
        <f>"009939944583"</f>
        <v>009939944583</v>
      </c>
      <c r="F87" s="1">
        <v>44011</v>
      </c>
      <c r="G87">
        <v>202012</v>
      </c>
      <c r="H87" t="s">
        <v>91</v>
      </c>
      <c r="I87" t="s">
        <v>92</v>
      </c>
      <c r="J87" t="s">
        <v>123</v>
      </c>
      <c r="K87" t="s">
        <v>78</v>
      </c>
      <c r="L87" t="s">
        <v>373</v>
      </c>
      <c r="M87" t="s">
        <v>374</v>
      </c>
      <c r="N87" t="s">
        <v>78</v>
      </c>
      <c r="O87" t="s">
        <v>109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2.94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</v>
      </c>
      <c r="BJ87">
        <v>0.5</v>
      </c>
      <c r="BK87">
        <v>2</v>
      </c>
      <c r="BL87">
        <v>61.82</v>
      </c>
      <c r="BM87">
        <v>9.27</v>
      </c>
      <c r="BN87">
        <v>71.09</v>
      </c>
      <c r="BO87">
        <v>71.09</v>
      </c>
      <c r="BQ87" t="s">
        <v>375</v>
      </c>
      <c r="BR87" t="s">
        <v>128</v>
      </c>
      <c r="BS87" s="1">
        <v>44012</v>
      </c>
      <c r="BT87" s="2">
        <v>0.48888888888888887</v>
      </c>
      <c r="BU87" t="s">
        <v>376</v>
      </c>
      <c r="BV87" t="s">
        <v>103</v>
      </c>
      <c r="BY87">
        <v>2400</v>
      </c>
      <c r="BZ87" t="s">
        <v>27</v>
      </c>
      <c r="CA87" t="s">
        <v>377</v>
      </c>
      <c r="CC87" t="s">
        <v>374</v>
      </c>
      <c r="CD87">
        <v>4170</v>
      </c>
      <c r="CE87" t="s">
        <v>90</v>
      </c>
      <c r="CI87">
        <v>1</v>
      </c>
      <c r="CJ87">
        <v>1</v>
      </c>
      <c r="CK87">
        <v>34</v>
      </c>
      <c r="CL87" t="s">
        <v>86</v>
      </c>
    </row>
    <row r="88" spans="1:90" x14ac:dyDescent="0.3">
      <c r="A88" t="s">
        <v>104</v>
      </c>
      <c r="B88" t="s">
        <v>73</v>
      </c>
      <c r="C88" t="s">
        <v>74</v>
      </c>
      <c r="E88" t="str">
        <f>"009939944578"</f>
        <v>009939944578</v>
      </c>
      <c r="F88" s="1">
        <v>44011</v>
      </c>
      <c r="G88">
        <v>202012</v>
      </c>
      <c r="H88" t="s">
        <v>91</v>
      </c>
      <c r="I88" t="s">
        <v>92</v>
      </c>
      <c r="J88" t="s">
        <v>123</v>
      </c>
      <c r="K88" t="s">
        <v>78</v>
      </c>
      <c r="L88" t="s">
        <v>378</v>
      </c>
      <c r="M88" t="s">
        <v>379</v>
      </c>
      <c r="N88" t="s">
        <v>78</v>
      </c>
      <c r="O88" t="s">
        <v>109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3.93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1.1000000000000001</v>
      </c>
      <c r="BK88">
        <v>2</v>
      </c>
      <c r="BL88">
        <v>82.43</v>
      </c>
      <c r="BM88">
        <v>12.36</v>
      </c>
      <c r="BN88">
        <v>94.79</v>
      </c>
      <c r="BO88">
        <v>94.79</v>
      </c>
      <c r="BQ88" t="s">
        <v>380</v>
      </c>
      <c r="BR88" t="s">
        <v>128</v>
      </c>
      <c r="BS88" s="1">
        <v>44012</v>
      </c>
      <c r="BT88" s="2">
        <v>0.3979166666666667</v>
      </c>
      <c r="BU88" t="s">
        <v>381</v>
      </c>
      <c r="BV88" t="s">
        <v>103</v>
      </c>
      <c r="BY88">
        <v>5520</v>
      </c>
      <c r="BZ88" t="s">
        <v>27</v>
      </c>
      <c r="CC88" t="s">
        <v>379</v>
      </c>
      <c r="CD88">
        <v>1</v>
      </c>
      <c r="CE88" t="s">
        <v>90</v>
      </c>
      <c r="CI88">
        <v>1</v>
      </c>
      <c r="CJ88">
        <v>1</v>
      </c>
      <c r="CK88">
        <v>31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"009937273098"</f>
        <v>009937273098</v>
      </c>
      <c r="F89" s="1">
        <v>44012</v>
      </c>
      <c r="G89">
        <v>202012</v>
      </c>
      <c r="H89" t="s">
        <v>75</v>
      </c>
      <c r="I89" t="s">
        <v>76</v>
      </c>
      <c r="J89" t="s">
        <v>77</v>
      </c>
      <c r="K89" t="s">
        <v>78</v>
      </c>
      <c r="L89" t="s">
        <v>334</v>
      </c>
      <c r="M89" t="s">
        <v>335</v>
      </c>
      <c r="N89" t="s">
        <v>382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2.09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43.96</v>
      </c>
      <c r="BM89">
        <v>6.59</v>
      </c>
      <c r="BN89">
        <v>50.55</v>
      </c>
      <c r="BO89">
        <v>50.55</v>
      </c>
      <c r="BR89" t="s">
        <v>84</v>
      </c>
      <c r="BS89" t="s">
        <v>158</v>
      </c>
      <c r="BY89">
        <v>1200</v>
      </c>
      <c r="BZ89" t="s">
        <v>27</v>
      </c>
      <c r="CC89" t="s">
        <v>335</v>
      </c>
      <c r="CD89">
        <v>4319</v>
      </c>
      <c r="CE89" t="s">
        <v>90</v>
      </c>
      <c r="CI89">
        <v>1</v>
      </c>
      <c r="CJ89" t="s">
        <v>158</v>
      </c>
      <c r="CK89">
        <v>21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"009939944507"</f>
        <v>009939944507</v>
      </c>
      <c r="F90" s="1">
        <v>44012</v>
      </c>
      <c r="G90">
        <v>202012</v>
      </c>
      <c r="H90" t="s">
        <v>91</v>
      </c>
      <c r="I90" t="s">
        <v>92</v>
      </c>
      <c r="J90" t="s">
        <v>123</v>
      </c>
      <c r="K90" t="s">
        <v>78</v>
      </c>
      <c r="L90" t="s">
        <v>79</v>
      </c>
      <c r="M90" t="s">
        <v>80</v>
      </c>
      <c r="N90" t="s">
        <v>78</v>
      </c>
      <c r="O90" t="s">
        <v>109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3.93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</v>
      </c>
      <c r="BJ90">
        <v>2.6</v>
      </c>
      <c r="BK90">
        <v>3</v>
      </c>
      <c r="BL90">
        <v>82.43</v>
      </c>
      <c r="BM90">
        <v>12.36</v>
      </c>
      <c r="BN90">
        <v>94.79</v>
      </c>
      <c r="BO90">
        <v>94.79</v>
      </c>
      <c r="BQ90" t="s">
        <v>383</v>
      </c>
      <c r="BR90" t="s">
        <v>128</v>
      </c>
      <c r="BS90" t="s">
        <v>158</v>
      </c>
      <c r="BY90">
        <v>13195</v>
      </c>
      <c r="BZ90" t="s">
        <v>27</v>
      </c>
      <c r="CC90" t="s">
        <v>80</v>
      </c>
      <c r="CD90">
        <v>6000</v>
      </c>
      <c r="CE90" t="s">
        <v>90</v>
      </c>
      <c r="CI90">
        <v>1</v>
      </c>
      <c r="CJ90" t="s">
        <v>158</v>
      </c>
      <c r="CK90">
        <v>31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"009939944580"</f>
        <v>009939944580</v>
      </c>
      <c r="F91" s="1">
        <v>44012</v>
      </c>
      <c r="G91">
        <v>202012</v>
      </c>
      <c r="H91" t="s">
        <v>91</v>
      </c>
      <c r="I91" t="s">
        <v>92</v>
      </c>
      <c r="J91" t="s">
        <v>123</v>
      </c>
      <c r="K91" t="s">
        <v>78</v>
      </c>
      <c r="L91" t="s">
        <v>98</v>
      </c>
      <c r="M91" t="s">
        <v>99</v>
      </c>
      <c r="N91" t="s">
        <v>78</v>
      </c>
      <c r="O91" t="s">
        <v>109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3.93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</v>
      </c>
      <c r="BJ91">
        <v>1.5</v>
      </c>
      <c r="BK91">
        <v>3</v>
      </c>
      <c r="BL91">
        <v>82.43</v>
      </c>
      <c r="BM91">
        <v>12.36</v>
      </c>
      <c r="BN91">
        <v>94.79</v>
      </c>
      <c r="BO91">
        <v>94.79</v>
      </c>
      <c r="BQ91" t="s">
        <v>384</v>
      </c>
      <c r="BR91" t="s">
        <v>128</v>
      </c>
      <c r="BS91" t="s">
        <v>158</v>
      </c>
      <c r="BY91">
        <v>7560</v>
      </c>
      <c r="BZ91" t="s">
        <v>27</v>
      </c>
      <c r="CC91" t="s">
        <v>99</v>
      </c>
      <c r="CD91">
        <v>8000</v>
      </c>
      <c r="CE91" t="s">
        <v>90</v>
      </c>
      <c r="CI91">
        <v>1</v>
      </c>
      <c r="CJ91" t="s">
        <v>158</v>
      </c>
      <c r="CK91">
        <v>31</v>
      </c>
      <c r="CL91" t="s">
        <v>86</v>
      </c>
    </row>
    <row r="93" spans="1:90" x14ac:dyDescent="0.3">
      <c r="E93" t="s">
        <v>385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47.98</v>
      </c>
      <c r="AN93">
        <v>0</v>
      </c>
      <c r="AO93">
        <v>306.13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I93">
        <v>194.7</v>
      </c>
      <c r="BJ93">
        <v>307.5</v>
      </c>
      <c r="BK93">
        <v>365</v>
      </c>
      <c r="BL93">
        <v>7633.01</v>
      </c>
      <c r="BM93">
        <v>1144.69</v>
      </c>
      <c r="BN93">
        <v>8777.7000000000007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2020-07-01T10:26:29Z</dcterms:created>
  <dcterms:modified xsi:type="dcterms:W3CDTF">2020-07-01T10:26:41Z</dcterms:modified>
</cp:coreProperties>
</file>