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jacobs\Documents\January 2021\Brenntag Invoice\"/>
    </mc:Choice>
  </mc:AlternateContent>
  <bookViews>
    <workbookView xWindow="0" yWindow="0" windowWidth="20490" windowHeight="6855"/>
  </bookViews>
  <sheets>
    <sheet name="INV244534" sheetId="1" r:id="rId1"/>
  </sheets>
  <calcPr calcId="152511"/>
</workbook>
</file>

<file path=xl/calcChain.xml><?xml version="1.0" encoding="utf-8"?>
<calcChain xmlns="http://schemas.openxmlformats.org/spreadsheetml/2006/main">
  <c r="T49" i="1" l="1"/>
  <c r="U48" i="1"/>
  <c r="V48" i="1" s="1"/>
  <c r="U47" i="1"/>
  <c r="V47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U3" i="1"/>
  <c r="V3" i="1" s="1"/>
  <c r="U2" i="1"/>
  <c r="V2" i="1" s="1"/>
  <c r="U49" i="1" l="1"/>
  <c r="V4" i="1"/>
  <c r="V49" i="1" s="1"/>
</calcChain>
</file>

<file path=xl/sharedStrings.xml><?xml version="1.0" encoding="utf-8"?>
<sst xmlns="http://schemas.openxmlformats.org/spreadsheetml/2006/main" count="542" uniqueCount="208">
  <si>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</si>
  <si>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</si>
  <si>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</si>
  <si>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</si>
  <si>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</si>
  <si>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</si>
  <si>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</si>
  <si>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</si>
  <si>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</si>
  <si>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</si>
  <si>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</si>
  <si>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</si>
  <si>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</si>
  <si>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</si>
  <si>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</si>
  <si>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</si>
  <si>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</si>
  <si>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</si>
  <si>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</si>
  <si>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</si>
  <si>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InvoiceNo</t>
  </si>
  <si>
    <t>Billable Accnum</t>
  </si>
  <si>
    <t>MA Info</t>
  </si>
  <si>
    <t>2066786</t>
  </si>
  <si>
    <t>83389629-76619281</t>
  </si>
  <si>
    <t>BRENNTAG SOUTH AFRICA (PTY-ELGIN STR</t>
  </si>
  <si>
    <t>NUTRIGREEN</t>
  </si>
  <si>
    <t>JNB</t>
  </si>
  <si>
    <t>DBN</t>
  </si>
  <si>
    <t>DURBAN</t>
  </si>
  <si>
    <t>DOOR</t>
  </si>
  <si>
    <t>INV244534</t>
  </si>
  <si>
    <t>BTG001</t>
  </si>
  <si>
    <t>2066785</t>
  </si>
  <si>
    <t>83389627-76619281</t>
  </si>
  <si>
    <t>FUTURE LIFE  HEALTH</t>
  </si>
  <si>
    <t>NEW GERMANY</t>
  </si>
  <si>
    <t>2066787</t>
  </si>
  <si>
    <t>83388731-77234901</t>
  </si>
  <si>
    <t>BRENNTAG CPT</t>
  </si>
  <si>
    <t>CPT</t>
  </si>
  <si>
    <t>KILLARNEY GARDENS</t>
  </si>
  <si>
    <t>6M</t>
  </si>
  <si>
    <t>2066791</t>
  </si>
  <si>
    <t>83387988/9484</t>
  </si>
  <si>
    <t>AEL MINING SERVICES</t>
  </si>
  <si>
    <t>MODDERFONTEIN</t>
  </si>
  <si>
    <t>2066792</t>
  </si>
  <si>
    <t>83379221</t>
  </si>
  <si>
    <t>MODDERFORTAIN LABORATERY SERVICE</t>
  </si>
  <si>
    <t>2066806</t>
  </si>
  <si>
    <t>JB24HCGP</t>
  </si>
  <si>
    <t>2083782</t>
  </si>
  <si>
    <t>83389486</t>
  </si>
  <si>
    <t>BRENNTAG SA PORT ELIZABETH</t>
  </si>
  <si>
    <t>BRENTAG KEMPTON PARK</t>
  </si>
  <si>
    <t>PLZ</t>
  </si>
  <si>
    <t>POMONA (JNB) KEMPTON PARK (TVL)</t>
  </si>
  <si>
    <t>2063889</t>
  </si>
  <si>
    <t>83389504</t>
  </si>
  <si>
    <t>ALCLIN PTY GRJ</t>
  </si>
  <si>
    <t>STILL BAY</t>
  </si>
  <si>
    <t>2063890</t>
  </si>
  <si>
    <t>83389705</t>
  </si>
  <si>
    <t>N.J BLEEKER</t>
  </si>
  <si>
    <t>KLAWER</t>
  </si>
  <si>
    <t>2063888</t>
  </si>
  <si>
    <t>83388687</t>
  </si>
  <si>
    <t>KHALSA TRADING OBS</t>
  </si>
  <si>
    <t>OBSERVATORY &amp; EXT</t>
  </si>
  <si>
    <t>2063892</t>
  </si>
  <si>
    <t>83388867</t>
  </si>
  <si>
    <t>MONT EAGLE DBN</t>
  </si>
  <si>
    <t>UMBILO</t>
  </si>
  <si>
    <t>2063891</t>
  </si>
  <si>
    <t>83388866</t>
  </si>
  <si>
    <t>2043738</t>
  </si>
  <si>
    <t>83386025</t>
  </si>
  <si>
    <t>BRENNTAG MADRID</t>
  </si>
  <si>
    <t>CLOVER SA</t>
  </si>
  <si>
    <t>NORTHDENE (DUR)</t>
  </si>
  <si>
    <t>2043741</t>
  </si>
  <si>
    <t>83371037</t>
  </si>
  <si>
    <t>HARDWARE &amp; ALL</t>
  </si>
  <si>
    <t>GLENWOOD (DUR) DURBAN</t>
  </si>
  <si>
    <t>2043740</t>
  </si>
  <si>
    <t>83381557</t>
  </si>
  <si>
    <t>ESKORT ESCOURT</t>
  </si>
  <si>
    <t>ESTCOURT</t>
  </si>
  <si>
    <t>2043737</t>
  </si>
  <si>
    <t>83365240</t>
  </si>
  <si>
    <t>MONTEAGLE LOGISTICS LIMITED</t>
  </si>
  <si>
    <t>2043739</t>
  </si>
  <si>
    <t>83383513</t>
  </si>
  <si>
    <t>SPRINGMEADOW DAIRY FARM</t>
  </si>
  <si>
    <t>PHOENIX</t>
  </si>
  <si>
    <t>2050900</t>
  </si>
  <si>
    <t>77234812</t>
  </si>
  <si>
    <t>MONT EAGE DURBAN</t>
  </si>
  <si>
    <t>LINK</t>
  </si>
  <si>
    <t>2063893</t>
  </si>
  <si>
    <t>.</t>
  </si>
  <si>
    <t>EMIT CAPE TOWN</t>
  </si>
  <si>
    <t>BRENNTAG SA MIDRAND</t>
  </si>
  <si>
    <t>MIDRAND</t>
  </si>
  <si>
    <t>2066781</t>
  </si>
  <si>
    <t>ALFRIED</t>
  </si>
  <si>
    <t>BRENNTAG</t>
  </si>
  <si>
    <t>EKHAMANZI SPRINGS</t>
  </si>
  <si>
    <t>KRANSKOP</t>
  </si>
  <si>
    <t>2083780</t>
  </si>
  <si>
    <t>83391032</t>
  </si>
  <si>
    <t>BRENTAG-CPT</t>
  </si>
  <si>
    <t>KILLARNEY (CPT)</t>
  </si>
  <si>
    <t>2066784</t>
  </si>
  <si>
    <t>83389749</t>
  </si>
  <si>
    <t>MEDICO HERBS</t>
  </si>
  <si>
    <t>SOMERSET WEST</t>
  </si>
  <si>
    <t>2066782</t>
  </si>
  <si>
    <t>83389628</t>
  </si>
  <si>
    <t>PHAMACARE LTD</t>
  </si>
  <si>
    <t>KORSTEN</t>
  </si>
  <si>
    <t>2066780</t>
  </si>
  <si>
    <t>83388739</t>
  </si>
  <si>
    <t>BRENNTAG JHB</t>
  </si>
  <si>
    <t>2066783</t>
  </si>
  <si>
    <t>83390705</t>
  </si>
  <si>
    <t>NUTRAPHARM MANUFACTURING</t>
  </si>
  <si>
    <t>2066777</t>
  </si>
  <si>
    <t>83391105</t>
  </si>
  <si>
    <t>IN2 JUICES</t>
  </si>
  <si>
    <t>AIRPORT INDUSTRIA</t>
  </si>
  <si>
    <t>2063894</t>
  </si>
  <si>
    <t>83390857</t>
  </si>
  <si>
    <t>NJ BLEKKER</t>
  </si>
  <si>
    <t>2004755</t>
  </si>
  <si>
    <t>8338562</t>
  </si>
  <si>
    <t xml:space="preserve">DYANAMIC BRANDS </t>
  </si>
  <si>
    <t>ELS</t>
  </si>
  <si>
    <t xml:space="preserve">EAST LONDON </t>
  </si>
  <si>
    <t>2004864</t>
  </si>
  <si>
    <t>EMIT DBN</t>
  </si>
  <si>
    <t xml:space="preserve">DYNAMIC  BRANDS </t>
  </si>
  <si>
    <t>EAST LONDON</t>
  </si>
  <si>
    <t>2004754</t>
  </si>
  <si>
    <t>83390558</t>
  </si>
  <si>
    <t>BRENNTAG KEMPTON PARK</t>
  </si>
  <si>
    <t>2041021</t>
  </si>
  <si>
    <t>COLLECTION</t>
  </si>
  <si>
    <t>BPL EAST LONDON</t>
  </si>
  <si>
    <t>BPL  PE</t>
  </si>
  <si>
    <t>DEAL PARTY</t>
  </si>
  <si>
    <t>2050899</t>
  </si>
  <si>
    <t>833866421</t>
  </si>
  <si>
    <t>UNILIVER SA RIVERHORSE</t>
  </si>
  <si>
    <t>RIVERHOSE VALLEY</t>
  </si>
  <si>
    <t>2015537</t>
  </si>
  <si>
    <t>83391023/76619649</t>
  </si>
  <si>
    <t>BRANNTAG SA</t>
  </si>
  <si>
    <t>BRANNTAG SA CPT</t>
  </si>
  <si>
    <t>2015534</t>
  </si>
  <si>
    <t>83386467/77235146</t>
  </si>
  <si>
    <t>CAPE TOWN</t>
  </si>
  <si>
    <t>2015533</t>
  </si>
  <si>
    <t>83391998</t>
  </si>
  <si>
    <t>2015536</t>
  </si>
  <si>
    <t>83388974/77235146</t>
  </si>
  <si>
    <t>CREST CHEMICALS</t>
  </si>
  <si>
    <t>2015535</t>
  </si>
  <si>
    <t>83381589/77235146</t>
  </si>
  <si>
    <t xml:space="preserve">BRANNTAG SA </t>
  </si>
  <si>
    <t>BRANNTAG SA PE</t>
  </si>
  <si>
    <t>PORT ELIZABETH</t>
  </si>
  <si>
    <t>2066779</t>
  </si>
  <si>
    <t>0</t>
  </si>
  <si>
    <t>BRENNTAG POMONA</t>
  </si>
  <si>
    <t>2066776</t>
  </si>
  <si>
    <t>83392035</t>
  </si>
  <si>
    <t>HOLISTIC HEAL INSTITUTE</t>
  </si>
  <si>
    <t>NEWCASTLE</t>
  </si>
  <si>
    <t>2066778</t>
  </si>
  <si>
    <t>83391994</t>
  </si>
  <si>
    <t>DH BROTHERS INDUSTRIES</t>
  </si>
  <si>
    <t>PIETERMARITZBURG</t>
  </si>
  <si>
    <t>2041023</t>
  </si>
  <si>
    <t>83389490</t>
  </si>
  <si>
    <t>2004757</t>
  </si>
  <si>
    <t>83389485</t>
  </si>
  <si>
    <t>2007117</t>
  </si>
  <si>
    <t>83392717</t>
  </si>
  <si>
    <t>CENTRAL LAKE TRADING 427 LTD</t>
  </si>
  <si>
    <t>2043742</t>
  </si>
  <si>
    <t>83392729</t>
  </si>
  <si>
    <t>FREYS FOOD BRANDS</t>
  </si>
  <si>
    <t>CATO RIDGE</t>
  </si>
  <si>
    <t>2066775</t>
  </si>
  <si>
    <t>ALFRED</t>
  </si>
  <si>
    <t>BRENNTAG SOUTH AFRICA SA JHB</t>
  </si>
  <si>
    <t>MONTEAGLE LOGISTICS</t>
  </si>
  <si>
    <t>2004758</t>
  </si>
  <si>
    <t>83392992</t>
  </si>
  <si>
    <t>THE SOUTH AFRICAN BREWARIES LIMITED</t>
  </si>
  <si>
    <t>2004759</t>
  </si>
  <si>
    <t>83393344</t>
  </si>
  <si>
    <t>VAT</t>
  </si>
  <si>
    <t>Total</t>
  </si>
  <si>
    <t>MONTEAGLE DBN</t>
  </si>
  <si>
    <t>MONTEAGLE 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</si>
</sst>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14" fontId="0" fillId="0" borderId="0" xfId="0" applyNumberFormat="1"/>
    <xf numFmtId="1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workbookViewId="0">
      <selection activeCell="D47" sqref="D47"/>
    </sheetView>
  </sheetViews>
  <sheetFormatPr defaultRowHeight="15" x14ac:dyDescent="0.25"/>
  <cols>
    <col min="1" max="1" width="12.7109375" style="5" bestFit="1" customWidth="1"/>
    <col min="2" max="2" width="8" bestFit="1" customWidth="1"/>
    <col min="3" max="3" width="18" bestFit="1" customWidth="1"/>
    <col min="4" max="4" width="32.5703125" customWidth="1"/>
    <col min="5" max="5" width="24.7109375" customWidth="1"/>
    <col min="6" max="6" width="6.85546875" bestFit="1" customWidth="1"/>
    <col min="7" max="7" width="6" bestFit="1" customWidth="1"/>
    <col min="8" max="8" width="10.5703125" bestFit="1" customWidth="1"/>
    <col min="9" max="9" width="14.7109375" customWidth="1"/>
    <col min="10" max="10" width="6.7109375" bestFit="1" customWidth="1"/>
    <col min="11" max="11" width="3.7109375" bestFit="1" customWidth="1"/>
    <col min="12" max="12" width="7.42578125" bestFit="1" customWidth="1"/>
    <col min="13" max="13" width="8" bestFit="1" customWidth="1"/>
    <col min="14" max="14" width="10.42578125" bestFit="1" customWidth="1"/>
    <col min="15" max="15" width="9.42578125" style="4" bestFit="1" customWidth="1"/>
    <col min="16" max="16" width="13.7109375" style="4" bestFit="1" customWidth="1"/>
    <col min="17" max="17" width="9.28515625" style="4" bestFit="1" customWidth="1"/>
    <col min="18" max="18" width="9.5703125" style="4" bestFit="1" customWidth="1"/>
    <col min="19" max="20" width="11.5703125" style="4" bestFit="1" customWidth="1"/>
    <col min="21" max="21" width="10.5703125" style="4" bestFit="1" customWidth="1"/>
    <col min="22" max="22" width="11.5703125" style="4" bestFit="1" customWidth="1"/>
    <col min="23" max="23" width="10" bestFit="1" customWidth="1"/>
    <col min="24" max="24" width="14.42578125" bestFit="1" customWidth="1"/>
    <col min="25" max="25" width="7.85546875" bestFit="1" customWidth="1"/>
  </cols>
  <sheetData>
    <row r="1" spans="1:25" s="9" customForma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204</v>
      </c>
      <c r="V1" s="8" t="s">
        <v>205</v>
      </c>
      <c r="W1" s="7" t="s">
        <v>20</v>
      </c>
      <c r="X1" s="7" t="s">
        <v>21</v>
      </c>
      <c r="Y1" s="7" t="s">
        <v>22</v>
      </c>
    </row>
    <row r="2" spans="1:25" x14ac:dyDescent="0.25">
      <c r="A2" s="1">
        <v>44183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27</v>
      </c>
      <c r="H2" s="2" t="s">
        <v>28</v>
      </c>
      <c r="I2" s="2" t="s">
        <v>29</v>
      </c>
      <c r="J2" s="2" t="s">
        <v>30</v>
      </c>
      <c r="K2" s="2">
        <v>1</v>
      </c>
      <c r="L2" s="2">
        <v>10</v>
      </c>
      <c r="M2" s="2">
        <v>11.88</v>
      </c>
      <c r="N2" s="2">
        <v>12</v>
      </c>
      <c r="O2" s="3">
        <v>0</v>
      </c>
      <c r="P2" s="3">
        <v>44.170200000000001</v>
      </c>
      <c r="Q2" s="3">
        <v>10.600000000000001</v>
      </c>
      <c r="R2" s="3">
        <v>6.8370000000000006</v>
      </c>
      <c r="S2" s="3">
        <v>0</v>
      </c>
      <c r="T2" s="3">
        <v>61.607200000000006</v>
      </c>
      <c r="U2" s="3">
        <f>T2*15%</f>
        <v>9.2410800000000002</v>
      </c>
      <c r="V2" s="3">
        <f>T2+U2</f>
        <v>70.848280000000003</v>
      </c>
      <c r="W2" s="2" t="s">
        <v>31</v>
      </c>
      <c r="X2" s="2" t="s">
        <v>32</v>
      </c>
      <c r="Y2" s="2"/>
    </row>
    <row r="3" spans="1:25" x14ac:dyDescent="0.25">
      <c r="A3" s="1">
        <v>44183</v>
      </c>
      <c r="B3" s="2" t="s">
        <v>33</v>
      </c>
      <c r="C3" s="2" t="s">
        <v>34</v>
      </c>
      <c r="D3" s="2" t="s">
        <v>25</v>
      </c>
      <c r="E3" s="2" t="s">
        <v>35</v>
      </c>
      <c r="F3" s="2" t="s">
        <v>27</v>
      </c>
      <c r="G3" s="2" t="s">
        <v>27</v>
      </c>
      <c r="H3" s="2" t="s">
        <v>28</v>
      </c>
      <c r="I3" s="2" t="s">
        <v>36</v>
      </c>
      <c r="J3" s="2" t="s">
        <v>30</v>
      </c>
      <c r="K3" s="2">
        <v>1</v>
      </c>
      <c r="L3" s="2">
        <v>25</v>
      </c>
      <c r="M3" s="2">
        <v>19.2</v>
      </c>
      <c r="N3" s="2">
        <v>25</v>
      </c>
      <c r="O3" s="3">
        <v>0</v>
      </c>
      <c r="P3" s="3">
        <v>44.170200000000001</v>
      </c>
      <c r="Q3" s="3">
        <v>10.600000000000001</v>
      </c>
      <c r="R3" s="3">
        <v>6.8370000000000006</v>
      </c>
      <c r="S3" s="3">
        <v>0</v>
      </c>
      <c r="T3" s="3">
        <v>61.607200000000006</v>
      </c>
      <c r="U3" s="3">
        <f t="shared" ref="U3:U48" si="0">T3*15%</f>
        <v>9.2410800000000002</v>
      </c>
      <c r="V3" s="3">
        <f t="shared" ref="V3:V48" si="1">T3+U3</f>
        <v>70.848280000000003</v>
      </c>
      <c r="W3" s="2" t="s">
        <v>31</v>
      </c>
      <c r="X3" s="2" t="s">
        <v>32</v>
      </c>
      <c r="Y3" s="2"/>
    </row>
    <row r="4" spans="1:25" x14ac:dyDescent="0.25">
      <c r="A4" s="1">
        <v>44183</v>
      </c>
      <c r="B4" s="2" t="s">
        <v>37</v>
      </c>
      <c r="C4" s="2" t="s">
        <v>38</v>
      </c>
      <c r="D4" s="2" t="s">
        <v>25</v>
      </c>
      <c r="E4" s="2" t="s">
        <v>39</v>
      </c>
      <c r="F4" s="2" t="s">
        <v>27</v>
      </c>
      <c r="G4" s="2" t="s">
        <v>27</v>
      </c>
      <c r="H4" s="2" t="s">
        <v>40</v>
      </c>
      <c r="I4" s="2" t="s">
        <v>41</v>
      </c>
      <c r="J4" s="2" t="s">
        <v>42</v>
      </c>
      <c r="K4" s="2">
        <v>13</v>
      </c>
      <c r="L4" s="2">
        <v>7641</v>
      </c>
      <c r="M4" s="2">
        <v>4489.62</v>
      </c>
      <c r="N4" s="2">
        <v>7641</v>
      </c>
      <c r="O4" s="3">
        <v>0</v>
      </c>
      <c r="P4" s="3">
        <v>8692</v>
      </c>
      <c r="Q4" s="3">
        <v>10.600000000000001</v>
      </c>
      <c r="R4" s="3">
        <v>0</v>
      </c>
      <c r="S4" s="3">
        <v>0</v>
      </c>
      <c r="T4" s="3">
        <v>8702.6</v>
      </c>
      <c r="U4" s="3">
        <f t="shared" si="0"/>
        <v>1305.3900000000001</v>
      </c>
      <c r="V4" s="3">
        <f t="shared" si="1"/>
        <v>10007.99</v>
      </c>
      <c r="W4" s="2" t="s">
        <v>31</v>
      </c>
      <c r="X4" s="2" t="s">
        <v>32</v>
      </c>
      <c r="Y4" s="2"/>
    </row>
    <row r="5" spans="1:25" x14ac:dyDescent="0.25">
      <c r="A5" s="1">
        <v>44183</v>
      </c>
      <c r="B5" s="2" t="s">
        <v>43</v>
      </c>
      <c r="C5" s="2" t="s">
        <v>44</v>
      </c>
      <c r="D5" s="2" t="s">
        <v>25</v>
      </c>
      <c r="E5" s="2" t="s">
        <v>45</v>
      </c>
      <c r="F5" s="2" t="s">
        <v>27</v>
      </c>
      <c r="G5" s="2" t="s">
        <v>27</v>
      </c>
      <c r="H5" s="2" t="s">
        <v>27</v>
      </c>
      <c r="I5" s="2" t="s">
        <v>46</v>
      </c>
      <c r="J5" s="2" t="s">
        <v>30</v>
      </c>
      <c r="K5" s="2">
        <v>1</v>
      </c>
      <c r="L5" s="2">
        <v>50</v>
      </c>
      <c r="M5" s="2">
        <v>150</v>
      </c>
      <c r="N5" s="2">
        <v>150</v>
      </c>
      <c r="O5" s="3">
        <v>0</v>
      </c>
      <c r="P5" s="3">
        <v>60.42</v>
      </c>
      <c r="Q5" s="3">
        <v>10.600000000000001</v>
      </c>
      <c r="R5" s="3">
        <v>9.3492000000000015</v>
      </c>
      <c r="S5" s="3">
        <v>0</v>
      </c>
      <c r="T5" s="3">
        <v>80.369200000000006</v>
      </c>
      <c r="U5" s="3">
        <f t="shared" si="0"/>
        <v>12.055380000000001</v>
      </c>
      <c r="V5" s="3">
        <f t="shared" si="1"/>
        <v>92.424580000000006</v>
      </c>
      <c r="W5" s="2" t="s">
        <v>31</v>
      </c>
      <c r="X5" s="2" t="s">
        <v>32</v>
      </c>
      <c r="Y5" s="2"/>
    </row>
    <row r="6" spans="1:25" x14ac:dyDescent="0.25">
      <c r="A6" s="1">
        <v>44183</v>
      </c>
      <c r="B6" s="2" t="s">
        <v>47</v>
      </c>
      <c r="C6" s="2" t="s">
        <v>48</v>
      </c>
      <c r="D6" s="2" t="s">
        <v>25</v>
      </c>
      <c r="E6" s="2" t="s">
        <v>49</v>
      </c>
      <c r="F6" s="2" t="s">
        <v>27</v>
      </c>
      <c r="G6" s="2" t="s">
        <v>27</v>
      </c>
      <c r="H6" s="2" t="s">
        <v>27</v>
      </c>
      <c r="I6" s="2" t="s">
        <v>46</v>
      </c>
      <c r="J6" s="2" t="s">
        <v>30</v>
      </c>
      <c r="K6" s="2">
        <v>1</v>
      </c>
      <c r="L6" s="2">
        <v>25</v>
      </c>
      <c r="M6" s="2">
        <v>3</v>
      </c>
      <c r="N6" s="2">
        <v>25</v>
      </c>
      <c r="O6" s="3">
        <v>0</v>
      </c>
      <c r="P6" s="3">
        <v>44.170200000000001</v>
      </c>
      <c r="Q6" s="3">
        <v>10.600000000000001</v>
      </c>
      <c r="R6" s="3">
        <v>6.8370000000000006</v>
      </c>
      <c r="S6" s="3">
        <v>0</v>
      </c>
      <c r="T6" s="3">
        <v>61.607200000000006</v>
      </c>
      <c r="U6" s="3">
        <f t="shared" si="0"/>
        <v>9.2410800000000002</v>
      </c>
      <c r="V6" s="3">
        <f t="shared" si="1"/>
        <v>70.848280000000003</v>
      </c>
      <c r="W6" s="2" t="s">
        <v>31</v>
      </c>
      <c r="X6" s="2" t="s">
        <v>32</v>
      </c>
      <c r="Y6" s="2"/>
    </row>
    <row r="7" spans="1:25" x14ac:dyDescent="0.25">
      <c r="A7" s="1">
        <v>44183</v>
      </c>
      <c r="B7" s="2" t="s">
        <v>50</v>
      </c>
      <c r="C7" s="2" t="s">
        <v>51</v>
      </c>
      <c r="D7" s="2" t="s">
        <v>25</v>
      </c>
      <c r="E7" s="2" t="s">
        <v>49</v>
      </c>
      <c r="F7" s="2" t="s">
        <v>27</v>
      </c>
      <c r="G7" s="2" t="s">
        <v>27</v>
      </c>
      <c r="H7" s="2" t="s">
        <v>27</v>
      </c>
      <c r="I7" s="2" t="s">
        <v>46</v>
      </c>
      <c r="J7" s="2" t="s">
        <v>30</v>
      </c>
      <c r="K7" s="2">
        <v>6</v>
      </c>
      <c r="L7" s="2">
        <v>486</v>
      </c>
      <c r="M7" s="2">
        <v>679.62</v>
      </c>
      <c r="N7" s="2">
        <v>680</v>
      </c>
      <c r="O7" s="3">
        <v>0</v>
      </c>
      <c r="P7" s="3">
        <v>273.904</v>
      </c>
      <c r="Q7" s="3">
        <v>10.600000000000001</v>
      </c>
      <c r="R7" s="3">
        <v>42.400000000000006</v>
      </c>
      <c r="S7" s="3">
        <v>0</v>
      </c>
      <c r="T7" s="3">
        <v>326.904</v>
      </c>
      <c r="U7" s="3">
        <f t="shared" si="0"/>
        <v>49.035599999999995</v>
      </c>
      <c r="V7" s="3">
        <f t="shared" si="1"/>
        <v>375.93959999999998</v>
      </c>
      <c r="W7" s="2" t="s">
        <v>31</v>
      </c>
      <c r="X7" s="2" t="s">
        <v>32</v>
      </c>
      <c r="Y7" s="2"/>
    </row>
    <row r="8" spans="1:25" x14ac:dyDescent="0.25">
      <c r="A8" s="1">
        <v>44183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27</v>
      </c>
      <c r="I8" s="2" t="s">
        <v>57</v>
      </c>
      <c r="J8" s="2" t="s">
        <v>30</v>
      </c>
      <c r="K8" s="2">
        <v>1</v>
      </c>
      <c r="L8" s="2">
        <v>250</v>
      </c>
      <c r="M8" s="2">
        <v>121</v>
      </c>
      <c r="N8" s="2">
        <v>250</v>
      </c>
      <c r="O8" s="3">
        <v>0</v>
      </c>
      <c r="P8" s="3">
        <v>416.05</v>
      </c>
      <c r="Q8" s="3">
        <v>10.600000000000001</v>
      </c>
      <c r="R8" s="3">
        <v>64.405600000000007</v>
      </c>
      <c r="S8" s="3">
        <v>0</v>
      </c>
      <c r="T8" s="3">
        <v>491.05560000000003</v>
      </c>
      <c r="U8" s="3">
        <f t="shared" si="0"/>
        <v>73.658339999999995</v>
      </c>
      <c r="V8" s="3">
        <f t="shared" si="1"/>
        <v>564.71393999999998</v>
      </c>
      <c r="W8" s="2" t="s">
        <v>31</v>
      </c>
      <c r="X8" s="2" t="s">
        <v>32</v>
      </c>
      <c r="Y8" s="2"/>
    </row>
    <row r="9" spans="1:25" x14ac:dyDescent="0.25">
      <c r="A9" s="1">
        <v>44183</v>
      </c>
      <c r="B9" s="2" t="s">
        <v>58</v>
      </c>
      <c r="C9" s="2" t="s">
        <v>59</v>
      </c>
      <c r="D9" s="2" t="s">
        <v>39</v>
      </c>
      <c r="E9" s="2" t="s">
        <v>60</v>
      </c>
      <c r="F9" s="2" t="s">
        <v>40</v>
      </c>
      <c r="G9" s="2" t="s">
        <v>40</v>
      </c>
      <c r="H9" s="2" t="s">
        <v>40</v>
      </c>
      <c r="I9" s="2" t="s">
        <v>61</v>
      </c>
      <c r="J9" s="2" t="s">
        <v>30</v>
      </c>
      <c r="K9" s="2">
        <v>1</v>
      </c>
      <c r="L9" s="2">
        <v>3</v>
      </c>
      <c r="M9" s="2">
        <v>2.81</v>
      </c>
      <c r="N9" s="2">
        <v>3</v>
      </c>
      <c r="O9" s="3">
        <v>0</v>
      </c>
      <c r="P9" s="3">
        <v>44.170200000000001</v>
      </c>
      <c r="Q9" s="3">
        <v>10.600000000000001</v>
      </c>
      <c r="R9" s="3">
        <v>40.969000000000001</v>
      </c>
      <c r="S9" s="3">
        <v>220.48000000000002</v>
      </c>
      <c r="T9" s="3">
        <v>316.2192</v>
      </c>
      <c r="U9" s="3">
        <f t="shared" si="0"/>
        <v>47.432879999999997</v>
      </c>
      <c r="V9" s="3">
        <f t="shared" si="1"/>
        <v>363.65208000000001</v>
      </c>
      <c r="W9" s="2" t="s">
        <v>31</v>
      </c>
      <c r="X9" s="2" t="s">
        <v>32</v>
      </c>
      <c r="Y9" s="2"/>
    </row>
    <row r="10" spans="1:25" x14ac:dyDescent="0.25">
      <c r="A10" s="1">
        <v>44183</v>
      </c>
      <c r="B10" s="2" t="s">
        <v>62</v>
      </c>
      <c r="C10" s="2" t="s">
        <v>63</v>
      </c>
      <c r="D10" s="2" t="s">
        <v>39</v>
      </c>
      <c r="E10" s="2" t="s">
        <v>64</v>
      </c>
      <c r="F10" s="2" t="s">
        <v>40</v>
      </c>
      <c r="G10" s="2" t="s">
        <v>40</v>
      </c>
      <c r="H10" s="2" t="s">
        <v>40</v>
      </c>
      <c r="I10" s="2" t="s">
        <v>65</v>
      </c>
      <c r="J10" s="2" t="s">
        <v>30</v>
      </c>
      <c r="K10" s="2">
        <v>1</v>
      </c>
      <c r="L10" s="2">
        <v>3</v>
      </c>
      <c r="M10" s="2">
        <v>2.87</v>
      </c>
      <c r="N10" s="2">
        <v>3</v>
      </c>
      <c r="O10" s="3">
        <v>0</v>
      </c>
      <c r="P10" s="3">
        <v>44.170200000000001</v>
      </c>
      <c r="Q10" s="3">
        <v>10.600000000000001</v>
      </c>
      <c r="R10" s="3">
        <v>26.203199999999999</v>
      </c>
      <c r="S10" s="3">
        <v>125.08000000000001</v>
      </c>
      <c r="T10" s="3">
        <v>206.05340000000001</v>
      </c>
      <c r="U10" s="3">
        <f t="shared" si="0"/>
        <v>30.908010000000001</v>
      </c>
      <c r="V10" s="3">
        <f t="shared" si="1"/>
        <v>236.96141</v>
      </c>
      <c r="W10" s="2" t="s">
        <v>31</v>
      </c>
      <c r="X10" s="2" t="s">
        <v>32</v>
      </c>
      <c r="Y10" s="2"/>
    </row>
    <row r="11" spans="1:25" x14ac:dyDescent="0.25">
      <c r="A11" s="1">
        <v>44183</v>
      </c>
      <c r="B11" s="2" t="s">
        <v>66</v>
      </c>
      <c r="C11" s="2" t="s">
        <v>67</v>
      </c>
      <c r="D11" s="2" t="s">
        <v>39</v>
      </c>
      <c r="E11" s="2" t="s">
        <v>68</v>
      </c>
      <c r="F11" s="2" t="s">
        <v>40</v>
      </c>
      <c r="G11" s="2" t="s">
        <v>40</v>
      </c>
      <c r="H11" s="2" t="s">
        <v>27</v>
      </c>
      <c r="I11" s="2" t="s">
        <v>69</v>
      </c>
      <c r="J11" s="2" t="s">
        <v>30</v>
      </c>
      <c r="K11" s="2">
        <v>1</v>
      </c>
      <c r="L11" s="2">
        <v>6</v>
      </c>
      <c r="M11" s="2">
        <v>6.39</v>
      </c>
      <c r="N11" s="2">
        <v>7</v>
      </c>
      <c r="O11" s="3">
        <v>0</v>
      </c>
      <c r="P11" s="3">
        <v>44.170200000000001</v>
      </c>
      <c r="Q11" s="3">
        <v>10.600000000000001</v>
      </c>
      <c r="R11" s="3">
        <v>6.8370000000000006</v>
      </c>
      <c r="S11" s="3">
        <v>0</v>
      </c>
      <c r="T11" s="3">
        <v>61.607200000000006</v>
      </c>
      <c r="U11" s="3">
        <f t="shared" si="0"/>
        <v>9.2410800000000002</v>
      </c>
      <c r="V11" s="3">
        <f t="shared" si="1"/>
        <v>70.848280000000003</v>
      </c>
      <c r="W11" s="2" t="s">
        <v>31</v>
      </c>
      <c r="X11" s="2" t="s">
        <v>32</v>
      </c>
      <c r="Y11" s="2"/>
    </row>
    <row r="12" spans="1:25" x14ac:dyDescent="0.25">
      <c r="A12" s="1">
        <v>44183</v>
      </c>
      <c r="B12" s="2" t="s">
        <v>70</v>
      </c>
      <c r="C12" s="2" t="s">
        <v>71</v>
      </c>
      <c r="D12" s="2" t="s">
        <v>39</v>
      </c>
      <c r="E12" s="2" t="s">
        <v>72</v>
      </c>
      <c r="F12" s="2" t="s">
        <v>40</v>
      </c>
      <c r="G12" s="2" t="s">
        <v>40</v>
      </c>
      <c r="H12" s="2" t="s">
        <v>28</v>
      </c>
      <c r="I12" s="2" t="s">
        <v>73</v>
      </c>
      <c r="J12" s="2" t="s">
        <v>30</v>
      </c>
      <c r="K12" s="2">
        <v>9</v>
      </c>
      <c r="L12" s="2">
        <v>220</v>
      </c>
      <c r="M12" s="2">
        <v>123.81</v>
      </c>
      <c r="N12" s="2">
        <v>220</v>
      </c>
      <c r="O12" s="3">
        <v>0</v>
      </c>
      <c r="P12" s="3">
        <v>473.39600000000007</v>
      </c>
      <c r="Q12" s="3">
        <v>10.600000000000001</v>
      </c>
      <c r="R12" s="3">
        <v>73.277799999999999</v>
      </c>
      <c r="S12" s="3">
        <v>0</v>
      </c>
      <c r="T12" s="3">
        <v>557.27380000000005</v>
      </c>
      <c r="U12" s="3">
        <f t="shared" si="0"/>
        <v>83.591070000000002</v>
      </c>
      <c r="V12" s="3">
        <f t="shared" si="1"/>
        <v>640.86487000000011</v>
      </c>
      <c r="W12" s="2" t="s">
        <v>31</v>
      </c>
      <c r="X12" s="2" t="s">
        <v>32</v>
      </c>
      <c r="Y12" s="2"/>
    </row>
    <row r="13" spans="1:25" x14ac:dyDescent="0.25">
      <c r="A13" s="1">
        <v>44183</v>
      </c>
      <c r="B13" s="2" t="s">
        <v>74</v>
      </c>
      <c r="C13" s="2" t="s">
        <v>75</v>
      </c>
      <c r="D13" s="2" t="s">
        <v>39</v>
      </c>
      <c r="E13" s="2" t="s">
        <v>25</v>
      </c>
      <c r="F13" s="2" t="s">
        <v>40</v>
      </c>
      <c r="G13" s="2" t="s">
        <v>40</v>
      </c>
      <c r="H13" s="2" t="s">
        <v>27</v>
      </c>
      <c r="I13" s="2" t="s">
        <v>57</v>
      </c>
      <c r="J13" s="2" t="s">
        <v>30</v>
      </c>
      <c r="K13" s="2">
        <v>1</v>
      </c>
      <c r="L13" s="2">
        <v>28</v>
      </c>
      <c r="M13" s="2">
        <v>22.56</v>
      </c>
      <c r="N13" s="2">
        <v>28</v>
      </c>
      <c r="O13" s="3">
        <v>0</v>
      </c>
      <c r="P13" s="3">
        <v>49.565600000000003</v>
      </c>
      <c r="Q13" s="3">
        <v>10.600000000000001</v>
      </c>
      <c r="R13" s="3">
        <v>7.6744000000000003</v>
      </c>
      <c r="S13" s="3">
        <v>0</v>
      </c>
      <c r="T13" s="3">
        <v>67.84</v>
      </c>
      <c r="U13" s="3">
        <f t="shared" si="0"/>
        <v>10.176</v>
      </c>
      <c r="V13" s="3">
        <f t="shared" si="1"/>
        <v>78.016000000000005</v>
      </c>
      <c r="W13" s="2" t="s">
        <v>31</v>
      </c>
      <c r="X13" s="2" t="s">
        <v>32</v>
      </c>
      <c r="Y13" s="2"/>
    </row>
    <row r="14" spans="1:25" x14ac:dyDescent="0.25">
      <c r="A14" s="1">
        <v>44183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27</v>
      </c>
      <c r="G14" s="2" t="s">
        <v>27</v>
      </c>
      <c r="H14" s="2" t="s">
        <v>28</v>
      </c>
      <c r="I14" s="2" t="s">
        <v>80</v>
      </c>
      <c r="J14" s="2" t="s">
        <v>30</v>
      </c>
      <c r="K14" s="2">
        <v>1</v>
      </c>
      <c r="L14" s="2">
        <v>400</v>
      </c>
      <c r="M14" s="2">
        <v>259.2</v>
      </c>
      <c r="N14" s="2">
        <v>400</v>
      </c>
      <c r="O14" s="3">
        <v>0</v>
      </c>
      <c r="P14" s="3">
        <v>530</v>
      </c>
      <c r="Q14" s="3">
        <v>10.600000000000001</v>
      </c>
      <c r="R14" s="3">
        <v>82.044000000000011</v>
      </c>
      <c r="S14" s="3">
        <v>0</v>
      </c>
      <c r="T14" s="3">
        <v>622.64400000000001</v>
      </c>
      <c r="U14" s="3">
        <f t="shared" si="0"/>
        <v>93.396599999999992</v>
      </c>
      <c r="V14" s="3">
        <f t="shared" si="1"/>
        <v>716.04060000000004</v>
      </c>
      <c r="W14" s="2" t="s">
        <v>31</v>
      </c>
      <c r="X14" s="2" t="s">
        <v>32</v>
      </c>
      <c r="Y14" s="2"/>
    </row>
    <row r="15" spans="1:25" x14ac:dyDescent="0.25">
      <c r="A15" s="1">
        <v>44183</v>
      </c>
      <c r="B15" s="2" t="s">
        <v>81</v>
      </c>
      <c r="C15" s="2" t="s">
        <v>82</v>
      </c>
      <c r="D15" s="2" t="s">
        <v>78</v>
      </c>
      <c r="E15" s="2" t="s">
        <v>83</v>
      </c>
      <c r="F15" s="2" t="s">
        <v>27</v>
      </c>
      <c r="G15" s="2" t="s">
        <v>27</v>
      </c>
      <c r="H15" s="2" t="s">
        <v>28</v>
      </c>
      <c r="I15" s="2" t="s">
        <v>84</v>
      </c>
      <c r="J15" s="2" t="s">
        <v>30</v>
      </c>
      <c r="K15" s="2">
        <v>1</v>
      </c>
      <c r="L15" s="2">
        <v>25</v>
      </c>
      <c r="M15" s="2">
        <v>7.54</v>
      </c>
      <c r="N15" s="2">
        <v>25</v>
      </c>
      <c r="O15" s="3">
        <v>0</v>
      </c>
      <c r="P15" s="3">
        <v>44.170200000000001</v>
      </c>
      <c r="Q15" s="3">
        <v>10.600000000000001</v>
      </c>
      <c r="R15" s="3">
        <v>6.8370000000000006</v>
      </c>
      <c r="S15" s="3">
        <v>0</v>
      </c>
      <c r="T15" s="3">
        <v>61.607200000000006</v>
      </c>
      <c r="U15" s="3">
        <f t="shared" si="0"/>
        <v>9.2410800000000002</v>
      </c>
      <c r="V15" s="3">
        <f t="shared" si="1"/>
        <v>70.848280000000003</v>
      </c>
      <c r="W15" s="2" t="s">
        <v>31</v>
      </c>
      <c r="X15" s="2" t="s">
        <v>32</v>
      </c>
      <c r="Y15" s="2"/>
    </row>
    <row r="16" spans="1:25" x14ac:dyDescent="0.25">
      <c r="A16" s="1">
        <v>44183</v>
      </c>
      <c r="B16" s="2" t="s">
        <v>85</v>
      </c>
      <c r="C16" s="2" t="s">
        <v>86</v>
      </c>
      <c r="D16" s="2" t="s">
        <v>78</v>
      </c>
      <c r="E16" s="2" t="s">
        <v>87</v>
      </c>
      <c r="F16" s="2" t="s">
        <v>27</v>
      </c>
      <c r="G16" s="2" t="s">
        <v>27</v>
      </c>
      <c r="H16" s="2" t="s">
        <v>28</v>
      </c>
      <c r="I16" s="2" t="s">
        <v>88</v>
      </c>
      <c r="J16" s="2" t="s">
        <v>30</v>
      </c>
      <c r="K16" s="2">
        <v>1</v>
      </c>
      <c r="L16" s="2">
        <v>23</v>
      </c>
      <c r="M16" s="2">
        <v>7.8</v>
      </c>
      <c r="N16" s="2">
        <v>23</v>
      </c>
      <c r="O16" s="3">
        <v>0</v>
      </c>
      <c r="P16" s="3">
        <v>44.170200000000001</v>
      </c>
      <c r="Q16" s="3">
        <v>10.600000000000001</v>
      </c>
      <c r="R16" s="3">
        <v>45.474000000000004</v>
      </c>
      <c r="S16" s="3">
        <v>249.55580000000003</v>
      </c>
      <c r="T16" s="3">
        <v>349.80000000000007</v>
      </c>
      <c r="U16" s="3">
        <f t="shared" si="0"/>
        <v>52.470000000000006</v>
      </c>
      <c r="V16" s="3">
        <f t="shared" si="1"/>
        <v>402.2700000000001</v>
      </c>
      <c r="W16" s="2" t="s">
        <v>31</v>
      </c>
      <c r="X16" s="2" t="s">
        <v>32</v>
      </c>
      <c r="Y16" s="2"/>
    </row>
    <row r="17" spans="1:25" x14ac:dyDescent="0.25">
      <c r="A17" s="1">
        <v>44183</v>
      </c>
      <c r="B17" s="2" t="s">
        <v>89</v>
      </c>
      <c r="C17" s="2" t="s">
        <v>90</v>
      </c>
      <c r="D17" s="2" t="s">
        <v>78</v>
      </c>
      <c r="E17" s="2" t="s">
        <v>91</v>
      </c>
      <c r="F17" s="2" t="s">
        <v>27</v>
      </c>
      <c r="G17" s="2" t="s">
        <v>27</v>
      </c>
      <c r="H17" s="2" t="s">
        <v>28</v>
      </c>
      <c r="I17" s="2" t="s">
        <v>73</v>
      </c>
      <c r="J17" s="2" t="s">
        <v>30</v>
      </c>
      <c r="K17" s="2">
        <v>1</v>
      </c>
      <c r="L17" s="2">
        <v>800</v>
      </c>
      <c r="M17" s="2">
        <v>266.39999999999998</v>
      </c>
      <c r="N17" s="2">
        <v>800</v>
      </c>
      <c r="O17" s="3">
        <v>0</v>
      </c>
      <c r="P17" s="3">
        <v>1060</v>
      </c>
      <c r="Q17" s="3">
        <v>10.600000000000001</v>
      </c>
      <c r="R17" s="3">
        <v>164.08800000000002</v>
      </c>
      <c r="S17" s="3">
        <v>0</v>
      </c>
      <c r="T17" s="3">
        <v>1234.6879999999999</v>
      </c>
      <c r="U17" s="3">
        <f t="shared" si="0"/>
        <v>185.20319999999998</v>
      </c>
      <c r="V17" s="3">
        <f t="shared" si="1"/>
        <v>1419.8911999999998</v>
      </c>
      <c r="W17" s="2" t="s">
        <v>31</v>
      </c>
      <c r="X17" s="2" t="s">
        <v>32</v>
      </c>
      <c r="Y17" s="2"/>
    </row>
    <row r="18" spans="1:25" x14ac:dyDescent="0.25">
      <c r="A18" s="1">
        <v>44183</v>
      </c>
      <c r="B18" s="2" t="s">
        <v>92</v>
      </c>
      <c r="C18" s="2" t="s">
        <v>93</v>
      </c>
      <c r="D18" s="2" t="s">
        <v>78</v>
      </c>
      <c r="E18" s="2" t="s">
        <v>94</v>
      </c>
      <c r="F18" s="2" t="s">
        <v>27</v>
      </c>
      <c r="G18" s="2" t="s">
        <v>27</v>
      </c>
      <c r="H18" s="2" t="s">
        <v>28</v>
      </c>
      <c r="I18" s="2" t="s">
        <v>95</v>
      </c>
      <c r="J18" s="2" t="s">
        <v>30</v>
      </c>
      <c r="K18" s="2">
        <v>1</v>
      </c>
      <c r="L18" s="2">
        <v>100</v>
      </c>
      <c r="M18" s="2">
        <v>151.19999999999999</v>
      </c>
      <c r="N18" s="2">
        <v>152</v>
      </c>
      <c r="O18" s="3">
        <v>0</v>
      </c>
      <c r="P18" s="3">
        <v>201.4</v>
      </c>
      <c r="Q18" s="3">
        <v>10.600000000000001</v>
      </c>
      <c r="R18" s="3">
        <v>31.174600000000002</v>
      </c>
      <c r="S18" s="3">
        <v>0</v>
      </c>
      <c r="T18" s="3">
        <v>243.1746</v>
      </c>
      <c r="U18" s="3">
        <f t="shared" si="0"/>
        <v>36.476189999999995</v>
      </c>
      <c r="V18" s="3">
        <f t="shared" si="1"/>
        <v>279.65078999999997</v>
      </c>
      <c r="W18" s="2" t="s">
        <v>31</v>
      </c>
      <c r="X18" s="2" t="s">
        <v>32</v>
      </c>
      <c r="Y18" s="2"/>
    </row>
    <row r="19" spans="1:25" x14ac:dyDescent="0.25">
      <c r="A19" s="1">
        <v>44183</v>
      </c>
      <c r="B19" s="2" t="s">
        <v>96</v>
      </c>
      <c r="C19" s="2" t="s">
        <v>97</v>
      </c>
      <c r="D19" s="2" t="s">
        <v>207</v>
      </c>
      <c r="E19" s="2" t="s">
        <v>39</v>
      </c>
      <c r="F19" s="2" t="s">
        <v>28</v>
      </c>
      <c r="G19" s="2" t="s">
        <v>28</v>
      </c>
      <c r="H19" s="2" t="s">
        <v>40</v>
      </c>
      <c r="I19" s="2" t="s">
        <v>41</v>
      </c>
      <c r="J19" s="2" t="s">
        <v>99</v>
      </c>
      <c r="K19" s="2">
        <v>16</v>
      </c>
      <c r="L19" s="2">
        <v>12380</v>
      </c>
      <c r="M19" s="2">
        <v>5817</v>
      </c>
      <c r="N19" s="2">
        <v>12380</v>
      </c>
      <c r="O19" s="3">
        <v>0</v>
      </c>
      <c r="P19" s="3">
        <v>26871</v>
      </c>
      <c r="Q19" s="3">
        <v>10.600000000000001</v>
      </c>
      <c r="R19" s="3">
        <v>0</v>
      </c>
      <c r="S19" s="3">
        <v>0</v>
      </c>
      <c r="T19" s="3">
        <v>26881.599999999999</v>
      </c>
      <c r="U19" s="3">
        <f t="shared" si="0"/>
        <v>4032.24</v>
      </c>
      <c r="V19" s="3">
        <f t="shared" si="1"/>
        <v>30913.839999999997</v>
      </c>
      <c r="W19" s="2" t="s">
        <v>31</v>
      </c>
      <c r="X19" s="2" t="s">
        <v>32</v>
      </c>
      <c r="Y19" s="2"/>
    </row>
    <row r="20" spans="1:25" x14ac:dyDescent="0.25">
      <c r="A20" s="1">
        <v>44186</v>
      </c>
      <c r="B20" s="2" t="s">
        <v>100</v>
      </c>
      <c r="C20" s="2" t="s">
        <v>101</v>
      </c>
      <c r="D20" s="2" t="s">
        <v>102</v>
      </c>
      <c r="E20" s="2" t="s">
        <v>103</v>
      </c>
      <c r="F20" s="2" t="s">
        <v>27</v>
      </c>
      <c r="G20" s="2" t="s">
        <v>40</v>
      </c>
      <c r="H20" s="2" t="s">
        <v>27</v>
      </c>
      <c r="I20" s="2" t="s">
        <v>104</v>
      </c>
      <c r="J20" s="2" t="s">
        <v>30</v>
      </c>
      <c r="K20" s="2">
        <v>8</v>
      </c>
      <c r="L20" s="2">
        <v>150</v>
      </c>
      <c r="M20" s="2">
        <v>76.88</v>
      </c>
      <c r="N20" s="2">
        <v>150</v>
      </c>
      <c r="O20" s="3">
        <v>0</v>
      </c>
      <c r="P20" s="3">
        <v>265.53000000000003</v>
      </c>
      <c r="Q20" s="3">
        <v>10.600000000000001</v>
      </c>
      <c r="R20" s="3">
        <v>41.1068</v>
      </c>
      <c r="S20" s="3">
        <v>0</v>
      </c>
      <c r="T20" s="3">
        <v>317.23680000000007</v>
      </c>
      <c r="U20" s="3">
        <f t="shared" si="0"/>
        <v>47.58552000000001</v>
      </c>
      <c r="V20" s="3">
        <f t="shared" si="1"/>
        <v>364.8223200000001</v>
      </c>
      <c r="W20" s="2" t="s">
        <v>31</v>
      </c>
      <c r="X20" s="2" t="s">
        <v>32</v>
      </c>
      <c r="Y20" s="2"/>
    </row>
    <row r="21" spans="1:25" x14ac:dyDescent="0.25">
      <c r="A21" s="1">
        <v>44186</v>
      </c>
      <c r="B21" s="2" t="s">
        <v>105</v>
      </c>
      <c r="C21" s="2" t="s">
        <v>106</v>
      </c>
      <c r="D21" s="2" t="s">
        <v>107</v>
      </c>
      <c r="E21" s="2" t="s">
        <v>108</v>
      </c>
      <c r="F21" s="2" t="s">
        <v>27</v>
      </c>
      <c r="G21" s="2" t="s">
        <v>27</v>
      </c>
      <c r="H21" s="2" t="s">
        <v>28</v>
      </c>
      <c r="I21" s="2" t="s">
        <v>109</v>
      </c>
      <c r="J21" s="2" t="s">
        <v>30</v>
      </c>
      <c r="K21" s="2">
        <v>1</v>
      </c>
      <c r="L21" s="2">
        <v>1</v>
      </c>
      <c r="M21" s="2">
        <v>1.46</v>
      </c>
      <c r="N21" s="2">
        <v>2</v>
      </c>
      <c r="O21" s="3">
        <v>0</v>
      </c>
      <c r="P21" s="3">
        <v>44.170200000000001</v>
      </c>
      <c r="Q21" s="3">
        <v>10.600000000000001</v>
      </c>
      <c r="R21" s="3">
        <v>40.969000000000001</v>
      </c>
      <c r="S21" s="3">
        <v>220.48000000000002</v>
      </c>
      <c r="T21" s="3">
        <v>316.2192</v>
      </c>
      <c r="U21" s="3">
        <f t="shared" si="0"/>
        <v>47.432879999999997</v>
      </c>
      <c r="V21" s="3">
        <f t="shared" si="1"/>
        <v>363.65208000000001</v>
      </c>
      <c r="W21" s="2" t="s">
        <v>31</v>
      </c>
      <c r="X21" s="2" t="s">
        <v>32</v>
      </c>
      <c r="Y21" s="2"/>
    </row>
    <row r="22" spans="1:25" x14ac:dyDescent="0.25">
      <c r="A22" s="1">
        <v>44186</v>
      </c>
      <c r="B22" s="2" t="s">
        <v>110</v>
      </c>
      <c r="C22" s="2" t="s">
        <v>111</v>
      </c>
      <c r="D22" s="2" t="s">
        <v>54</v>
      </c>
      <c r="E22" s="2" t="s">
        <v>112</v>
      </c>
      <c r="F22" s="2" t="s">
        <v>56</v>
      </c>
      <c r="G22" s="2" t="s">
        <v>56</v>
      </c>
      <c r="H22" s="2" t="s">
        <v>40</v>
      </c>
      <c r="I22" s="2" t="s">
        <v>113</v>
      </c>
      <c r="J22" s="2" t="s">
        <v>30</v>
      </c>
      <c r="K22" s="2">
        <v>2</v>
      </c>
      <c r="L22" s="2">
        <v>1500</v>
      </c>
      <c r="M22" s="2">
        <v>483</v>
      </c>
      <c r="N22" s="2">
        <v>1500</v>
      </c>
      <c r="O22" s="3">
        <v>0</v>
      </c>
      <c r="P22" s="3">
        <v>2241.9</v>
      </c>
      <c r="Q22" s="3">
        <v>10.600000000000001</v>
      </c>
      <c r="R22" s="3">
        <v>347.04399999999998</v>
      </c>
      <c r="S22" s="3">
        <v>0</v>
      </c>
      <c r="T22" s="3">
        <v>2599.5439999999999</v>
      </c>
      <c r="U22" s="3">
        <f t="shared" si="0"/>
        <v>389.93159999999995</v>
      </c>
      <c r="V22" s="3">
        <f t="shared" si="1"/>
        <v>2989.4755999999998</v>
      </c>
      <c r="W22" s="2" t="s">
        <v>31</v>
      </c>
      <c r="X22" s="2" t="s">
        <v>32</v>
      </c>
      <c r="Y22" s="2"/>
    </row>
    <row r="23" spans="1:25" x14ac:dyDescent="0.25">
      <c r="A23" s="1">
        <v>44186</v>
      </c>
      <c r="B23" s="2" t="s">
        <v>114</v>
      </c>
      <c r="C23" s="2" t="s">
        <v>115</v>
      </c>
      <c r="D23" s="2" t="s">
        <v>107</v>
      </c>
      <c r="E23" s="2" t="s">
        <v>116</v>
      </c>
      <c r="F23" s="2" t="s">
        <v>27</v>
      </c>
      <c r="G23" s="2" t="s">
        <v>27</v>
      </c>
      <c r="H23" s="2" t="s">
        <v>40</v>
      </c>
      <c r="I23" s="2" t="s">
        <v>117</v>
      </c>
      <c r="J23" s="2" t="s">
        <v>30</v>
      </c>
      <c r="K23" s="2">
        <v>1</v>
      </c>
      <c r="L23" s="2">
        <v>15</v>
      </c>
      <c r="M23" s="2">
        <v>11.16</v>
      </c>
      <c r="N23" s="2">
        <v>15</v>
      </c>
      <c r="O23" s="3">
        <v>0</v>
      </c>
      <c r="P23" s="3">
        <v>44.170200000000001</v>
      </c>
      <c r="Q23" s="3">
        <v>10.600000000000001</v>
      </c>
      <c r="R23" s="3">
        <v>6.8370000000000006</v>
      </c>
      <c r="S23" s="3">
        <v>0</v>
      </c>
      <c r="T23" s="3">
        <v>61.607200000000006</v>
      </c>
      <c r="U23" s="3">
        <f t="shared" si="0"/>
        <v>9.2410800000000002</v>
      </c>
      <c r="V23" s="3">
        <f t="shared" si="1"/>
        <v>70.848280000000003</v>
      </c>
      <c r="W23" s="2" t="s">
        <v>31</v>
      </c>
      <c r="X23" s="2" t="s">
        <v>32</v>
      </c>
      <c r="Y23" s="2"/>
    </row>
    <row r="24" spans="1:25" x14ac:dyDescent="0.25">
      <c r="A24" s="1">
        <v>44186</v>
      </c>
      <c r="B24" s="2" t="s">
        <v>118</v>
      </c>
      <c r="C24" s="2" t="s">
        <v>119</v>
      </c>
      <c r="D24" s="2" t="s">
        <v>107</v>
      </c>
      <c r="E24" s="2" t="s">
        <v>120</v>
      </c>
      <c r="F24" s="2" t="s">
        <v>27</v>
      </c>
      <c r="G24" s="2" t="s">
        <v>27</v>
      </c>
      <c r="H24" s="2" t="s">
        <v>56</v>
      </c>
      <c r="I24" s="2" t="s">
        <v>121</v>
      </c>
      <c r="J24" s="2" t="s">
        <v>30</v>
      </c>
      <c r="K24" s="2">
        <v>1</v>
      </c>
      <c r="L24" s="2">
        <v>2</v>
      </c>
      <c r="M24" s="2">
        <v>5.95</v>
      </c>
      <c r="N24" s="2">
        <v>6</v>
      </c>
      <c r="O24" s="3">
        <v>0</v>
      </c>
      <c r="P24" s="3">
        <v>44.170200000000001</v>
      </c>
      <c r="Q24" s="3">
        <v>10.600000000000001</v>
      </c>
      <c r="R24" s="3">
        <v>6.8370000000000006</v>
      </c>
      <c r="S24" s="3">
        <v>0</v>
      </c>
      <c r="T24" s="3">
        <v>61.607200000000006</v>
      </c>
      <c r="U24" s="3">
        <f t="shared" si="0"/>
        <v>9.2410800000000002</v>
      </c>
      <c r="V24" s="3">
        <f t="shared" si="1"/>
        <v>70.848280000000003</v>
      </c>
      <c r="W24" s="2" t="s">
        <v>31</v>
      </c>
      <c r="X24" s="2" t="s">
        <v>32</v>
      </c>
      <c r="Y24" s="2"/>
    </row>
    <row r="25" spans="1:25" x14ac:dyDescent="0.25">
      <c r="A25" s="1">
        <v>44186</v>
      </c>
      <c r="B25" s="2" t="s">
        <v>122</v>
      </c>
      <c r="C25" s="2" t="s">
        <v>123</v>
      </c>
      <c r="D25" s="2" t="s">
        <v>124</v>
      </c>
      <c r="E25" s="2" t="s">
        <v>39</v>
      </c>
      <c r="F25" s="2" t="s">
        <v>27</v>
      </c>
      <c r="G25" s="2" t="s">
        <v>27</v>
      </c>
      <c r="H25" s="2" t="s">
        <v>40</v>
      </c>
      <c r="I25" s="2" t="s">
        <v>41</v>
      </c>
      <c r="J25" s="2" t="s">
        <v>30</v>
      </c>
      <c r="K25" s="2">
        <v>1</v>
      </c>
      <c r="L25" s="2">
        <v>1</v>
      </c>
      <c r="M25" s="2">
        <v>1.73</v>
      </c>
      <c r="N25" s="2">
        <v>2</v>
      </c>
      <c r="O25" s="3">
        <v>0</v>
      </c>
      <c r="P25" s="3">
        <v>44.170200000000001</v>
      </c>
      <c r="Q25" s="3">
        <v>10.600000000000001</v>
      </c>
      <c r="R25" s="3">
        <v>6.8370000000000006</v>
      </c>
      <c r="S25" s="3">
        <v>0</v>
      </c>
      <c r="T25" s="3">
        <v>61.607200000000006</v>
      </c>
      <c r="U25" s="3">
        <f t="shared" si="0"/>
        <v>9.2410800000000002</v>
      </c>
      <c r="V25" s="3">
        <f t="shared" si="1"/>
        <v>70.848280000000003</v>
      </c>
      <c r="W25" s="2" t="s">
        <v>31</v>
      </c>
      <c r="X25" s="2" t="s">
        <v>32</v>
      </c>
      <c r="Y25" s="2"/>
    </row>
    <row r="26" spans="1:25" x14ac:dyDescent="0.25">
      <c r="A26" s="1">
        <v>44186</v>
      </c>
      <c r="B26" s="2" t="s">
        <v>125</v>
      </c>
      <c r="C26" s="2" t="s">
        <v>126</v>
      </c>
      <c r="D26" s="2" t="s">
        <v>124</v>
      </c>
      <c r="E26" s="2" t="s">
        <v>127</v>
      </c>
      <c r="F26" s="2" t="s">
        <v>27</v>
      </c>
      <c r="G26" s="2" t="s">
        <v>27</v>
      </c>
      <c r="H26" s="2" t="s">
        <v>28</v>
      </c>
      <c r="I26" s="2" t="s">
        <v>29</v>
      </c>
      <c r="J26" s="2" t="s">
        <v>30</v>
      </c>
      <c r="K26" s="2">
        <v>3</v>
      </c>
      <c r="L26" s="2">
        <v>66</v>
      </c>
      <c r="M26" s="2">
        <v>67.239999999999995</v>
      </c>
      <c r="N26" s="2">
        <v>68</v>
      </c>
      <c r="O26" s="3">
        <v>0</v>
      </c>
      <c r="P26" s="3">
        <v>90.100000000000009</v>
      </c>
      <c r="Q26" s="3">
        <v>10.600000000000001</v>
      </c>
      <c r="R26" s="3">
        <v>13.9496</v>
      </c>
      <c r="S26" s="3">
        <v>0</v>
      </c>
      <c r="T26" s="3">
        <v>114.64960000000002</v>
      </c>
      <c r="U26" s="3">
        <f t="shared" si="0"/>
        <v>17.197440000000004</v>
      </c>
      <c r="V26" s="3">
        <f t="shared" si="1"/>
        <v>131.84704000000002</v>
      </c>
      <c r="W26" s="2" t="s">
        <v>31</v>
      </c>
      <c r="X26" s="2" t="s">
        <v>32</v>
      </c>
      <c r="Y26" s="2"/>
    </row>
    <row r="27" spans="1:25" x14ac:dyDescent="0.25">
      <c r="A27" s="1">
        <v>44186</v>
      </c>
      <c r="B27" s="2" t="s">
        <v>128</v>
      </c>
      <c r="C27" s="2" t="s">
        <v>129</v>
      </c>
      <c r="D27" s="2" t="s">
        <v>25</v>
      </c>
      <c r="E27" s="2" t="s">
        <v>130</v>
      </c>
      <c r="F27" s="2" t="s">
        <v>27</v>
      </c>
      <c r="G27" s="2" t="s">
        <v>27</v>
      </c>
      <c r="H27" s="2" t="s">
        <v>40</v>
      </c>
      <c r="I27" s="2" t="s">
        <v>131</v>
      </c>
      <c r="J27" s="2" t="s">
        <v>30</v>
      </c>
      <c r="K27" s="2">
        <v>1</v>
      </c>
      <c r="L27" s="2">
        <v>5</v>
      </c>
      <c r="M27" s="2">
        <v>5.95</v>
      </c>
      <c r="N27" s="2">
        <v>6</v>
      </c>
      <c r="O27" s="3">
        <v>0</v>
      </c>
      <c r="P27" s="3">
        <v>44.170200000000001</v>
      </c>
      <c r="Q27" s="3">
        <v>10.600000000000001</v>
      </c>
      <c r="R27" s="3">
        <v>6.8370000000000006</v>
      </c>
      <c r="S27" s="3">
        <v>0</v>
      </c>
      <c r="T27" s="3">
        <v>61.607200000000006</v>
      </c>
      <c r="U27" s="3">
        <f t="shared" si="0"/>
        <v>9.2410800000000002</v>
      </c>
      <c r="V27" s="3">
        <f t="shared" si="1"/>
        <v>70.848280000000003</v>
      </c>
      <c r="W27" s="2" t="s">
        <v>31</v>
      </c>
      <c r="X27" s="2" t="s">
        <v>32</v>
      </c>
      <c r="Y27" s="2"/>
    </row>
    <row r="28" spans="1:25" x14ac:dyDescent="0.25">
      <c r="A28" s="1">
        <v>44186</v>
      </c>
      <c r="B28" s="2" t="s">
        <v>132</v>
      </c>
      <c r="C28" s="2" t="s">
        <v>133</v>
      </c>
      <c r="D28" s="2" t="s">
        <v>39</v>
      </c>
      <c r="E28" s="2" t="s">
        <v>134</v>
      </c>
      <c r="F28" s="2" t="s">
        <v>40</v>
      </c>
      <c r="G28" s="2" t="s">
        <v>40</v>
      </c>
      <c r="H28" s="2" t="s">
        <v>40</v>
      </c>
      <c r="I28" s="2" t="s">
        <v>65</v>
      </c>
      <c r="J28" s="2" t="s">
        <v>30</v>
      </c>
      <c r="K28" s="2">
        <v>1</v>
      </c>
      <c r="L28" s="2">
        <v>2</v>
      </c>
      <c r="M28" s="2">
        <v>2.7</v>
      </c>
      <c r="N28" s="2">
        <v>3</v>
      </c>
      <c r="O28" s="3">
        <v>0</v>
      </c>
      <c r="P28" s="3">
        <v>44.170200000000001</v>
      </c>
      <c r="Q28" s="3">
        <v>10.600000000000001</v>
      </c>
      <c r="R28" s="3">
        <v>26.203199999999999</v>
      </c>
      <c r="S28" s="3">
        <v>125.08000000000001</v>
      </c>
      <c r="T28" s="3">
        <v>206.05340000000001</v>
      </c>
      <c r="U28" s="3">
        <f t="shared" si="0"/>
        <v>30.908010000000001</v>
      </c>
      <c r="V28" s="3">
        <f t="shared" si="1"/>
        <v>236.96141</v>
      </c>
      <c r="W28" s="2" t="s">
        <v>31</v>
      </c>
      <c r="X28" s="2" t="s">
        <v>32</v>
      </c>
      <c r="Y28" s="2"/>
    </row>
    <row r="29" spans="1:25" x14ac:dyDescent="0.25">
      <c r="A29" s="1">
        <v>44186</v>
      </c>
      <c r="B29" s="2" t="s">
        <v>135</v>
      </c>
      <c r="C29" s="2" t="s">
        <v>136</v>
      </c>
      <c r="D29" s="2" t="s">
        <v>206</v>
      </c>
      <c r="E29" s="2" t="s">
        <v>137</v>
      </c>
      <c r="F29" s="2" t="s">
        <v>28</v>
      </c>
      <c r="G29" s="2" t="s">
        <v>28</v>
      </c>
      <c r="H29" s="2" t="s">
        <v>138</v>
      </c>
      <c r="I29" s="2" t="s">
        <v>139</v>
      </c>
      <c r="J29" s="2" t="s">
        <v>30</v>
      </c>
      <c r="K29" s="2">
        <v>7</v>
      </c>
      <c r="L29" s="2">
        <v>8000</v>
      </c>
      <c r="M29" s="2">
        <v>2310</v>
      </c>
      <c r="N29" s="2">
        <v>8000</v>
      </c>
      <c r="O29" s="3">
        <v>0</v>
      </c>
      <c r="P29" s="3">
        <v>15518.400000000001</v>
      </c>
      <c r="Q29" s="3">
        <v>10.600000000000001</v>
      </c>
      <c r="R29" s="3">
        <v>2402.2462</v>
      </c>
      <c r="S29" s="3">
        <v>0</v>
      </c>
      <c r="T29" s="3">
        <v>17931.246200000001</v>
      </c>
      <c r="U29" s="3">
        <f t="shared" si="0"/>
        <v>2689.6869300000003</v>
      </c>
      <c r="V29" s="3">
        <f t="shared" si="1"/>
        <v>20620.933130000001</v>
      </c>
      <c r="W29" s="2" t="s">
        <v>31</v>
      </c>
      <c r="X29" s="2" t="s">
        <v>32</v>
      </c>
      <c r="Y29" s="2"/>
    </row>
    <row r="30" spans="1:25" x14ac:dyDescent="0.25">
      <c r="A30" s="1">
        <v>44186</v>
      </c>
      <c r="B30" s="2" t="s">
        <v>140</v>
      </c>
      <c r="C30" s="2" t="s">
        <v>135</v>
      </c>
      <c r="D30" s="2" t="s">
        <v>141</v>
      </c>
      <c r="E30" s="2" t="s">
        <v>142</v>
      </c>
      <c r="F30" s="2" t="s">
        <v>28</v>
      </c>
      <c r="G30" s="2" t="s">
        <v>28</v>
      </c>
      <c r="H30" s="2" t="s">
        <v>138</v>
      </c>
      <c r="I30" s="2" t="s">
        <v>143</v>
      </c>
      <c r="J30" s="2" t="s">
        <v>30</v>
      </c>
      <c r="K30" s="2">
        <v>1</v>
      </c>
      <c r="L30" s="2">
        <v>1000</v>
      </c>
      <c r="M30" s="2">
        <v>330</v>
      </c>
      <c r="N30" s="2">
        <v>1000</v>
      </c>
      <c r="O30" s="3">
        <v>0</v>
      </c>
      <c r="P30" s="3">
        <v>1939.8000000000002</v>
      </c>
      <c r="Q30" s="3">
        <v>10.600000000000001</v>
      </c>
      <c r="R30" s="3">
        <v>300.27679999999998</v>
      </c>
      <c r="S30" s="3">
        <v>0</v>
      </c>
      <c r="T30" s="3">
        <v>2250.6768000000002</v>
      </c>
      <c r="U30" s="3">
        <f t="shared" si="0"/>
        <v>337.60151999999999</v>
      </c>
      <c r="V30" s="3">
        <f t="shared" si="1"/>
        <v>2588.2783200000003</v>
      </c>
      <c r="W30" s="2" t="s">
        <v>31</v>
      </c>
      <c r="X30" s="2" t="s">
        <v>32</v>
      </c>
      <c r="Y30" s="2"/>
    </row>
    <row r="31" spans="1:25" x14ac:dyDescent="0.25">
      <c r="A31" s="1">
        <v>44186</v>
      </c>
      <c r="B31" s="2" t="s">
        <v>144</v>
      </c>
      <c r="C31" s="2" t="s">
        <v>145</v>
      </c>
      <c r="D31" s="2" t="s">
        <v>206</v>
      </c>
      <c r="E31" s="2" t="s">
        <v>146</v>
      </c>
      <c r="F31" s="2" t="s">
        <v>27</v>
      </c>
      <c r="G31" s="2" t="s">
        <v>28</v>
      </c>
      <c r="H31" s="2" t="s">
        <v>27</v>
      </c>
      <c r="I31" s="2" t="s">
        <v>57</v>
      </c>
      <c r="J31" s="2" t="s">
        <v>99</v>
      </c>
      <c r="K31" s="2">
        <v>1</v>
      </c>
      <c r="L31" s="2">
        <v>30000</v>
      </c>
      <c r="M31" s="2">
        <v>0</v>
      </c>
      <c r="N31" s="2">
        <v>30000</v>
      </c>
      <c r="O31" s="3">
        <v>0</v>
      </c>
      <c r="P31" s="3">
        <v>13303</v>
      </c>
      <c r="Q31" s="3">
        <v>10.600000000000001</v>
      </c>
      <c r="R31" s="3">
        <v>0</v>
      </c>
      <c r="S31" s="3">
        <v>0</v>
      </c>
      <c r="T31" s="3">
        <v>13313.6</v>
      </c>
      <c r="U31" s="3">
        <f t="shared" si="0"/>
        <v>1997.04</v>
      </c>
      <c r="V31" s="3">
        <f t="shared" si="1"/>
        <v>15310.64</v>
      </c>
      <c r="W31" s="2" t="s">
        <v>31</v>
      </c>
      <c r="X31" s="2" t="s">
        <v>32</v>
      </c>
      <c r="Y31" s="2"/>
    </row>
    <row r="32" spans="1:25" x14ac:dyDescent="0.25">
      <c r="A32" s="1">
        <v>44187</v>
      </c>
      <c r="B32" s="2" t="s">
        <v>147</v>
      </c>
      <c r="C32" s="2" t="s">
        <v>148</v>
      </c>
      <c r="D32" s="2" t="s">
        <v>149</v>
      </c>
      <c r="E32" s="2" t="s">
        <v>150</v>
      </c>
      <c r="F32" s="2" t="s">
        <v>56</v>
      </c>
      <c r="G32" s="2" t="s">
        <v>138</v>
      </c>
      <c r="H32" s="2" t="s">
        <v>56</v>
      </c>
      <c r="I32" s="2" t="s">
        <v>151</v>
      </c>
      <c r="J32" s="2" t="s">
        <v>30</v>
      </c>
      <c r="K32" s="2">
        <v>1</v>
      </c>
      <c r="L32" s="2">
        <v>85</v>
      </c>
      <c r="M32" s="2">
        <v>159</v>
      </c>
      <c r="N32" s="2">
        <v>159</v>
      </c>
      <c r="O32" s="3">
        <v>0</v>
      </c>
      <c r="P32" s="3">
        <v>308.42820000000006</v>
      </c>
      <c r="Q32" s="3">
        <v>10.600000000000001</v>
      </c>
      <c r="R32" s="3">
        <v>47.742400000000004</v>
      </c>
      <c r="S32" s="3">
        <v>0</v>
      </c>
      <c r="T32" s="3">
        <v>366.77060000000006</v>
      </c>
      <c r="U32" s="3">
        <f t="shared" si="0"/>
        <v>55.01559000000001</v>
      </c>
      <c r="V32" s="3">
        <f t="shared" si="1"/>
        <v>421.78619000000009</v>
      </c>
      <c r="W32" s="2" t="s">
        <v>31</v>
      </c>
      <c r="X32" s="2" t="s">
        <v>32</v>
      </c>
      <c r="Y32" s="2"/>
    </row>
    <row r="33" spans="1:25" x14ac:dyDescent="0.25">
      <c r="A33" s="1">
        <v>44187</v>
      </c>
      <c r="B33" s="2" t="s">
        <v>152</v>
      </c>
      <c r="C33" s="2" t="s">
        <v>153</v>
      </c>
      <c r="D33" s="2" t="s">
        <v>206</v>
      </c>
      <c r="E33" s="2" t="s">
        <v>154</v>
      </c>
      <c r="F33" s="2" t="s">
        <v>27</v>
      </c>
      <c r="G33" s="2" t="s">
        <v>28</v>
      </c>
      <c r="H33" s="2" t="s">
        <v>28</v>
      </c>
      <c r="I33" s="2" t="s">
        <v>155</v>
      </c>
      <c r="J33" s="2" t="s">
        <v>99</v>
      </c>
      <c r="K33" s="2">
        <v>2</v>
      </c>
      <c r="L33" s="2">
        <v>30000</v>
      </c>
      <c r="M33" s="2">
        <v>0</v>
      </c>
      <c r="N33" s="2">
        <v>30000</v>
      </c>
      <c r="O33" s="3">
        <v>0</v>
      </c>
      <c r="P33" s="3">
        <v>12730.6</v>
      </c>
      <c r="Q33" s="3">
        <v>0</v>
      </c>
      <c r="R33" s="3">
        <v>0</v>
      </c>
      <c r="S33" s="3">
        <v>0</v>
      </c>
      <c r="T33" s="3">
        <v>12730.6</v>
      </c>
      <c r="U33" s="3">
        <f t="shared" si="0"/>
        <v>1909.59</v>
      </c>
      <c r="V33" s="3">
        <f t="shared" si="1"/>
        <v>14640.19</v>
      </c>
      <c r="W33" s="2" t="s">
        <v>31</v>
      </c>
      <c r="X33" s="2" t="s">
        <v>32</v>
      </c>
      <c r="Y33" s="2"/>
    </row>
    <row r="34" spans="1:25" x14ac:dyDescent="0.25">
      <c r="A34" s="1">
        <v>44187</v>
      </c>
      <c r="B34" s="2" t="s">
        <v>156</v>
      </c>
      <c r="C34" s="2" t="s">
        <v>157</v>
      </c>
      <c r="D34" s="2" t="s">
        <v>158</v>
      </c>
      <c r="E34" s="2" t="s">
        <v>159</v>
      </c>
      <c r="F34" s="2" t="s">
        <v>27</v>
      </c>
      <c r="G34" s="2" t="s">
        <v>27</v>
      </c>
      <c r="H34" s="2" t="s">
        <v>40</v>
      </c>
      <c r="I34" s="2" t="s">
        <v>41</v>
      </c>
      <c r="J34" s="2" t="s">
        <v>30</v>
      </c>
      <c r="K34" s="2">
        <v>1</v>
      </c>
      <c r="L34" s="2">
        <v>974</v>
      </c>
      <c r="M34" s="2">
        <v>339</v>
      </c>
      <c r="N34" s="2">
        <v>974</v>
      </c>
      <c r="O34" s="3">
        <v>0</v>
      </c>
      <c r="P34" s="3">
        <v>1724.1748</v>
      </c>
      <c r="Q34" s="3">
        <v>10.600000000000001</v>
      </c>
      <c r="R34" s="3">
        <v>266.8974</v>
      </c>
      <c r="S34" s="3">
        <v>0</v>
      </c>
      <c r="T34" s="3">
        <v>2001.6722</v>
      </c>
      <c r="U34" s="3">
        <f t="shared" si="0"/>
        <v>300.25083000000001</v>
      </c>
      <c r="V34" s="3">
        <f t="shared" si="1"/>
        <v>2301.9230299999999</v>
      </c>
      <c r="W34" s="2" t="s">
        <v>31</v>
      </c>
      <c r="X34" s="2" t="s">
        <v>32</v>
      </c>
      <c r="Y34" s="2"/>
    </row>
    <row r="35" spans="1:25" x14ac:dyDescent="0.25">
      <c r="A35" s="1">
        <v>44187</v>
      </c>
      <c r="B35" s="2" t="s">
        <v>160</v>
      </c>
      <c r="C35" s="2" t="s">
        <v>161</v>
      </c>
      <c r="D35" s="2" t="s">
        <v>158</v>
      </c>
      <c r="E35" s="2" t="s">
        <v>159</v>
      </c>
      <c r="F35" s="2" t="s">
        <v>27</v>
      </c>
      <c r="G35" s="2" t="s">
        <v>27</v>
      </c>
      <c r="H35" s="2" t="s">
        <v>40</v>
      </c>
      <c r="I35" s="2" t="s">
        <v>162</v>
      </c>
      <c r="J35" s="2" t="s">
        <v>30</v>
      </c>
      <c r="K35" s="2">
        <v>1</v>
      </c>
      <c r="L35" s="2">
        <v>10</v>
      </c>
      <c r="M35" s="2">
        <v>8.8800000000000008</v>
      </c>
      <c r="N35" s="2">
        <v>10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f t="shared" si="0"/>
        <v>0</v>
      </c>
      <c r="V35" s="3">
        <f t="shared" si="1"/>
        <v>0</v>
      </c>
      <c r="W35" s="2" t="s">
        <v>31</v>
      </c>
      <c r="X35" s="2" t="s">
        <v>32</v>
      </c>
      <c r="Y35" s="2"/>
    </row>
    <row r="36" spans="1:25" x14ac:dyDescent="0.25">
      <c r="A36" s="1">
        <v>44187</v>
      </c>
      <c r="B36" s="2" t="s">
        <v>163</v>
      </c>
      <c r="C36" s="2" t="s">
        <v>164</v>
      </c>
      <c r="D36" s="2" t="s">
        <v>158</v>
      </c>
      <c r="E36" s="2" t="s">
        <v>159</v>
      </c>
      <c r="F36" s="2" t="s">
        <v>27</v>
      </c>
      <c r="G36" s="2" t="s">
        <v>27</v>
      </c>
      <c r="H36" s="2" t="s">
        <v>40</v>
      </c>
      <c r="I36" s="2" t="s">
        <v>162</v>
      </c>
      <c r="J36" s="2" t="s">
        <v>30</v>
      </c>
      <c r="K36" s="2">
        <v>3</v>
      </c>
      <c r="L36" s="2">
        <v>81</v>
      </c>
      <c r="M36" s="2">
        <v>30.99</v>
      </c>
      <c r="N36" s="2">
        <v>81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f t="shared" si="0"/>
        <v>0</v>
      </c>
      <c r="V36" s="3">
        <f t="shared" si="1"/>
        <v>0</v>
      </c>
      <c r="W36" s="2" t="s">
        <v>31</v>
      </c>
      <c r="X36" s="2" t="s">
        <v>32</v>
      </c>
      <c r="Y36" s="2"/>
    </row>
    <row r="37" spans="1:25" x14ac:dyDescent="0.25">
      <c r="A37" s="1">
        <v>44187</v>
      </c>
      <c r="B37" s="2" t="s">
        <v>165</v>
      </c>
      <c r="C37" s="2" t="s">
        <v>166</v>
      </c>
      <c r="D37" s="2" t="s">
        <v>167</v>
      </c>
      <c r="E37" s="2" t="s">
        <v>159</v>
      </c>
      <c r="F37" s="2" t="s">
        <v>27</v>
      </c>
      <c r="G37" s="2" t="s">
        <v>27</v>
      </c>
      <c r="H37" s="2" t="s">
        <v>40</v>
      </c>
      <c r="I37" s="2" t="s">
        <v>162</v>
      </c>
      <c r="J37" s="2" t="s">
        <v>30</v>
      </c>
      <c r="K37" s="2">
        <v>1</v>
      </c>
      <c r="L37" s="2">
        <v>208</v>
      </c>
      <c r="M37" s="2">
        <v>75.69</v>
      </c>
      <c r="N37" s="2">
        <v>208</v>
      </c>
      <c r="O37" s="3">
        <v>0</v>
      </c>
      <c r="P37" s="3">
        <v>368.20160000000004</v>
      </c>
      <c r="Q37" s="3">
        <v>10.600000000000001</v>
      </c>
      <c r="R37" s="3">
        <v>56.996200000000009</v>
      </c>
      <c r="S37" s="3">
        <v>0</v>
      </c>
      <c r="T37" s="3">
        <v>435.79780000000005</v>
      </c>
      <c r="U37" s="3">
        <f t="shared" si="0"/>
        <v>65.369669999999999</v>
      </c>
      <c r="V37" s="3">
        <f t="shared" si="1"/>
        <v>501.16747000000004</v>
      </c>
      <c r="W37" s="2" t="s">
        <v>31</v>
      </c>
      <c r="X37" s="2" t="s">
        <v>32</v>
      </c>
      <c r="Y37" s="2"/>
    </row>
    <row r="38" spans="1:25" x14ac:dyDescent="0.25">
      <c r="A38" s="1">
        <v>44187</v>
      </c>
      <c r="B38" s="2" t="s">
        <v>168</v>
      </c>
      <c r="C38" s="2" t="s">
        <v>169</v>
      </c>
      <c r="D38" s="2" t="s">
        <v>170</v>
      </c>
      <c r="E38" s="2" t="s">
        <v>171</v>
      </c>
      <c r="F38" s="2" t="s">
        <v>27</v>
      </c>
      <c r="G38" s="2" t="s">
        <v>27</v>
      </c>
      <c r="H38" s="2" t="s">
        <v>56</v>
      </c>
      <c r="I38" s="2" t="s">
        <v>172</v>
      </c>
      <c r="J38" s="2" t="s">
        <v>30</v>
      </c>
      <c r="K38" s="2">
        <v>6</v>
      </c>
      <c r="L38" s="2">
        <v>170</v>
      </c>
      <c r="M38" s="2">
        <v>23.4</v>
      </c>
      <c r="N38" s="2">
        <v>170</v>
      </c>
      <c r="O38" s="3">
        <v>0</v>
      </c>
      <c r="P38" s="3">
        <v>329.76600000000002</v>
      </c>
      <c r="Q38" s="3">
        <v>10.600000000000001</v>
      </c>
      <c r="R38" s="3">
        <v>51.049599999999998</v>
      </c>
      <c r="S38" s="3">
        <v>0</v>
      </c>
      <c r="T38" s="3">
        <v>391.41560000000004</v>
      </c>
      <c r="U38" s="3">
        <f t="shared" si="0"/>
        <v>58.712340000000005</v>
      </c>
      <c r="V38" s="3">
        <f t="shared" si="1"/>
        <v>450.12794000000002</v>
      </c>
      <c r="W38" s="2" t="s">
        <v>31</v>
      </c>
      <c r="X38" s="2" t="s">
        <v>32</v>
      </c>
      <c r="Y38" s="2"/>
    </row>
    <row r="39" spans="1:25" x14ac:dyDescent="0.25">
      <c r="A39" s="1">
        <v>44187</v>
      </c>
      <c r="B39" s="2" t="s">
        <v>173</v>
      </c>
      <c r="C39" s="2" t="s">
        <v>174</v>
      </c>
      <c r="D39" s="2" t="s">
        <v>175</v>
      </c>
      <c r="E39" s="2" t="s">
        <v>98</v>
      </c>
      <c r="F39" s="2" t="s">
        <v>27</v>
      </c>
      <c r="G39" s="2" t="s">
        <v>27</v>
      </c>
      <c r="H39" s="2" t="s">
        <v>28</v>
      </c>
      <c r="I39" s="2" t="s">
        <v>73</v>
      </c>
      <c r="J39" s="2" t="s">
        <v>30</v>
      </c>
      <c r="K39" s="2">
        <v>2</v>
      </c>
      <c r="L39" s="2">
        <v>363</v>
      </c>
      <c r="M39" s="2">
        <v>1492.4</v>
      </c>
      <c r="N39" s="2">
        <v>1493</v>
      </c>
      <c r="O39" s="3">
        <v>0</v>
      </c>
      <c r="P39" s="3">
        <v>1978.2250000000001</v>
      </c>
      <c r="Q39" s="3">
        <v>10.600000000000001</v>
      </c>
      <c r="R39" s="3">
        <v>306.23399999999998</v>
      </c>
      <c r="S39" s="3">
        <v>0</v>
      </c>
      <c r="T39" s="3">
        <v>2295.0590000000002</v>
      </c>
      <c r="U39" s="3">
        <f t="shared" si="0"/>
        <v>344.25885</v>
      </c>
      <c r="V39" s="3">
        <f t="shared" si="1"/>
        <v>2639.3178500000004</v>
      </c>
      <c r="W39" s="2" t="s">
        <v>31</v>
      </c>
      <c r="X39" s="2" t="s">
        <v>32</v>
      </c>
      <c r="Y39" s="2"/>
    </row>
    <row r="40" spans="1:25" x14ac:dyDescent="0.25">
      <c r="A40" s="1">
        <v>44187</v>
      </c>
      <c r="B40" s="2" t="s">
        <v>176</v>
      </c>
      <c r="C40" s="2" t="s">
        <v>177</v>
      </c>
      <c r="D40" s="2" t="s">
        <v>146</v>
      </c>
      <c r="E40" s="2" t="s">
        <v>178</v>
      </c>
      <c r="F40" s="2" t="s">
        <v>27</v>
      </c>
      <c r="G40" s="2" t="s">
        <v>27</v>
      </c>
      <c r="H40" s="2" t="s">
        <v>28</v>
      </c>
      <c r="I40" s="2" t="s">
        <v>179</v>
      </c>
      <c r="J40" s="2" t="s">
        <v>30</v>
      </c>
      <c r="K40" s="2">
        <v>1</v>
      </c>
      <c r="L40" s="2">
        <v>2</v>
      </c>
      <c r="M40" s="2">
        <v>1.73</v>
      </c>
      <c r="N40" s="2">
        <v>2</v>
      </c>
      <c r="O40" s="3">
        <v>0</v>
      </c>
      <c r="P40" s="3">
        <v>44.170200000000001</v>
      </c>
      <c r="Q40" s="3">
        <v>10.600000000000001</v>
      </c>
      <c r="R40" s="3">
        <v>40.969000000000001</v>
      </c>
      <c r="S40" s="3">
        <v>220.48000000000002</v>
      </c>
      <c r="T40" s="3">
        <v>316.2192</v>
      </c>
      <c r="U40" s="3">
        <f t="shared" si="0"/>
        <v>47.432879999999997</v>
      </c>
      <c r="V40" s="3">
        <f t="shared" si="1"/>
        <v>363.65208000000001</v>
      </c>
      <c r="W40" s="2" t="s">
        <v>31</v>
      </c>
      <c r="X40" s="2" t="s">
        <v>32</v>
      </c>
      <c r="Y40" s="2"/>
    </row>
    <row r="41" spans="1:25" x14ac:dyDescent="0.25">
      <c r="A41" s="1">
        <v>44187</v>
      </c>
      <c r="B41" s="2" t="s">
        <v>180</v>
      </c>
      <c r="C41" s="2" t="s">
        <v>181</v>
      </c>
      <c r="D41" s="2" t="s">
        <v>146</v>
      </c>
      <c r="E41" s="2" t="s">
        <v>182</v>
      </c>
      <c r="F41" s="2" t="s">
        <v>27</v>
      </c>
      <c r="G41" s="2" t="s">
        <v>27</v>
      </c>
      <c r="H41" s="2" t="s">
        <v>28</v>
      </c>
      <c r="I41" s="2" t="s">
        <v>183</v>
      </c>
      <c r="J41" s="2" t="s">
        <v>30</v>
      </c>
      <c r="K41" s="2">
        <v>1</v>
      </c>
      <c r="L41" s="2">
        <v>239</v>
      </c>
      <c r="M41" s="2">
        <v>204</v>
      </c>
      <c r="N41" s="2">
        <v>239</v>
      </c>
      <c r="O41" s="3">
        <v>0</v>
      </c>
      <c r="P41" s="3">
        <v>316.67500000000001</v>
      </c>
      <c r="Q41" s="3">
        <v>10.600000000000001</v>
      </c>
      <c r="R41" s="3">
        <v>49.025000000000006</v>
      </c>
      <c r="S41" s="3">
        <v>0</v>
      </c>
      <c r="T41" s="3">
        <v>376.30000000000007</v>
      </c>
      <c r="U41" s="3">
        <f t="shared" si="0"/>
        <v>56.445000000000007</v>
      </c>
      <c r="V41" s="3">
        <f t="shared" si="1"/>
        <v>432.74500000000006</v>
      </c>
      <c r="W41" s="2" t="s">
        <v>31</v>
      </c>
      <c r="X41" s="2" t="s">
        <v>32</v>
      </c>
      <c r="Y41" s="2"/>
    </row>
    <row r="42" spans="1:25" x14ac:dyDescent="0.25">
      <c r="A42" s="1">
        <v>44187</v>
      </c>
      <c r="B42" s="2" t="s">
        <v>184</v>
      </c>
      <c r="C42" s="2" t="s">
        <v>185</v>
      </c>
      <c r="D42" s="2" t="s">
        <v>149</v>
      </c>
      <c r="E42" s="2" t="s">
        <v>112</v>
      </c>
      <c r="F42" s="2" t="s">
        <v>56</v>
      </c>
      <c r="G42" s="2" t="s">
        <v>138</v>
      </c>
      <c r="H42" s="2" t="s">
        <v>40</v>
      </c>
      <c r="I42" s="2" t="s">
        <v>113</v>
      </c>
      <c r="J42" s="2" t="s">
        <v>30</v>
      </c>
      <c r="K42" s="2">
        <v>1</v>
      </c>
      <c r="L42" s="2">
        <v>350</v>
      </c>
      <c r="M42" s="2">
        <v>156</v>
      </c>
      <c r="N42" s="2">
        <v>350</v>
      </c>
      <c r="O42" s="3">
        <v>0</v>
      </c>
      <c r="P42" s="3">
        <v>1020.25</v>
      </c>
      <c r="Q42" s="3">
        <v>10.600000000000001</v>
      </c>
      <c r="R42" s="3">
        <v>157.94</v>
      </c>
      <c r="S42" s="3">
        <v>0</v>
      </c>
      <c r="T42" s="3">
        <v>1188.79</v>
      </c>
      <c r="U42" s="3">
        <f t="shared" si="0"/>
        <v>178.3185</v>
      </c>
      <c r="V42" s="3">
        <f t="shared" si="1"/>
        <v>1367.1085</v>
      </c>
      <c r="W42" s="2" t="s">
        <v>31</v>
      </c>
      <c r="X42" s="2" t="s">
        <v>32</v>
      </c>
      <c r="Y42" s="2"/>
    </row>
    <row r="43" spans="1:25" x14ac:dyDescent="0.25">
      <c r="A43" s="1">
        <v>44187</v>
      </c>
      <c r="B43" s="2" t="s">
        <v>186</v>
      </c>
      <c r="C43" s="2" t="s">
        <v>187</v>
      </c>
      <c r="D43" s="2" t="s">
        <v>72</v>
      </c>
      <c r="E43" s="2" t="s">
        <v>39</v>
      </c>
      <c r="F43" s="2" t="s">
        <v>28</v>
      </c>
      <c r="G43" s="2" t="s">
        <v>28</v>
      </c>
      <c r="H43" s="2" t="s">
        <v>40</v>
      </c>
      <c r="I43" s="2" t="s">
        <v>41</v>
      </c>
      <c r="J43" s="2" t="s">
        <v>30</v>
      </c>
      <c r="K43" s="2">
        <v>4</v>
      </c>
      <c r="L43" s="2">
        <v>630</v>
      </c>
      <c r="M43" s="2">
        <v>792</v>
      </c>
      <c r="N43" s="2">
        <v>792</v>
      </c>
      <c r="O43" s="3">
        <v>0</v>
      </c>
      <c r="P43" s="3">
        <v>1536.3216</v>
      </c>
      <c r="Q43" s="3">
        <v>10.600000000000001</v>
      </c>
      <c r="R43" s="3">
        <v>237.82160000000002</v>
      </c>
      <c r="S43" s="3">
        <v>0</v>
      </c>
      <c r="T43" s="3">
        <v>1784.7431999999999</v>
      </c>
      <c r="U43" s="3">
        <f t="shared" si="0"/>
        <v>267.71147999999999</v>
      </c>
      <c r="V43" s="3">
        <f t="shared" si="1"/>
        <v>2052.4546799999998</v>
      </c>
      <c r="W43" s="2" t="s">
        <v>31</v>
      </c>
      <c r="X43" s="2" t="s">
        <v>32</v>
      </c>
      <c r="Y43" s="2"/>
    </row>
    <row r="44" spans="1:25" x14ac:dyDescent="0.25">
      <c r="A44" s="1">
        <v>44188</v>
      </c>
      <c r="B44" s="2" t="s">
        <v>188</v>
      </c>
      <c r="C44" s="2" t="s">
        <v>189</v>
      </c>
      <c r="D44" s="2" t="s">
        <v>103</v>
      </c>
      <c r="E44" s="2" t="s">
        <v>190</v>
      </c>
      <c r="F44" s="2" t="s">
        <v>27</v>
      </c>
      <c r="G44" s="2" t="s">
        <v>27</v>
      </c>
      <c r="H44" s="2" t="s">
        <v>28</v>
      </c>
      <c r="I44" s="2" t="s">
        <v>36</v>
      </c>
      <c r="J44" s="2" t="s">
        <v>30</v>
      </c>
      <c r="K44" s="2">
        <v>2</v>
      </c>
      <c r="L44" s="2">
        <v>40.5</v>
      </c>
      <c r="M44" s="2">
        <v>32.43</v>
      </c>
      <c r="N44" s="2">
        <v>41</v>
      </c>
      <c r="O44" s="3">
        <v>0</v>
      </c>
      <c r="P44" s="3">
        <v>54.325000000000003</v>
      </c>
      <c r="Q44" s="3">
        <v>10.600000000000001</v>
      </c>
      <c r="R44" s="3">
        <v>8.4057999999999993</v>
      </c>
      <c r="S44" s="3">
        <v>0</v>
      </c>
      <c r="T44" s="3">
        <v>73.330800000000011</v>
      </c>
      <c r="U44" s="3">
        <f t="shared" si="0"/>
        <v>10.999620000000002</v>
      </c>
      <c r="V44" s="3">
        <f t="shared" si="1"/>
        <v>84.330420000000018</v>
      </c>
      <c r="W44" s="2" t="s">
        <v>31</v>
      </c>
      <c r="X44" s="2" t="s">
        <v>32</v>
      </c>
      <c r="Y44" s="2"/>
    </row>
    <row r="45" spans="1:25" x14ac:dyDescent="0.25">
      <c r="A45" s="1">
        <v>44188</v>
      </c>
      <c r="B45" s="2" t="s">
        <v>191</v>
      </c>
      <c r="C45" s="2" t="s">
        <v>192</v>
      </c>
      <c r="D45" s="2" t="s">
        <v>103</v>
      </c>
      <c r="E45" s="2" t="s">
        <v>193</v>
      </c>
      <c r="F45" s="2" t="s">
        <v>27</v>
      </c>
      <c r="G45" s="2" t="s">
        <v>27</v>
      </c>
      <c r="H45" s="2" t="s">
        <v>28</v>
      </c>
      <c r="I45" s="2" t="s">
        <v>194</v>
      </c>
      <c r="J45" s="2" t="s">
        <v>42</v>
      </c>
      <c r="K45" s="2">
        <v>10</v>
      </c>
      <c r="L45" s="2">
        <v>10000</v>
      </c>
      <c r="M45" s="2">
        <v>5803.54</v>
      </c>
      <c r="N45" s="2">
        <v>10000</v>
      </c>
      <c r="O45" s="3">
        <v>0</v>
      </c>
      <c r="P45" s="3">
        <v>5035</v>
      </c>
      <c r="Q45" s="3">
        <v>10.600000000000001</v>
      </c>
      <c r="R45" s="3">
        <v>0</v>
      </c>
      <c r="S45" s="3">
        <v>9010</v>
      </c>
      <c r="T45" s="3">
        <v>14055.6</v>
      </c>
      <c r="U45" s="3">
        <f t="shared" si="0"/>
        <v>2108.34</v>
      </c>
      <c r="V45" s="3">
        <f t="shared" si="1"/>
        <v>16163.94</v>
      </c>
      <c r="W45" s="2" t="s">
        <v>31</v>
      </c>
      <c r="X45" s="2" t="s">
        <v>32</v>
      </c>
      <c r="Y45" s="2"/>
    </row>
    <row r="46" spans="1:25" x14ac:dyDescent="0.25">
      <c r="A46" s="1">
        <v>44188</v>
      </c>
      <c r="B46" s="2" t="s">
        <v>195</v>
      </c>
      <c r="C46" s="2" t="s">
        <v>196</v>
      </c>
      <c r="D46" s="2" t="s">
        <v>197</v>
      </c>
      <c r="E46" s="2" t="s">
        <v>198</v>
      </c>
      <c r="F46" s="2" t="s">
        <v>27</v>
      </c>
      <c r="G46" s="2" t="s">
        <v>27</v>
      </c>
      <c r="H46" s="2" t="s">
        <v>28</v>
      </c>
      <c r="I46" s="2" t="s">
        <v>29</v>
      </c>
      <c r="J46" s="2" t="s">
        <v>30</v>
      </c>
      <c r="K46" s="2">
        <v>3</v>
      </c>
      <c r="L46" s="2">
        <v>258</v>
      </c>
      <c r="M46" s="2">
        <v>1032.7</v>
      </c>
      <c r="N46" s="2">
        <v>1033</v>
      </c>
      <c r="O46" s="3">
        <v>0</v>
      </c>
      <c r="P46" s="3">
        <v>1368.7250000000001</v>
      </c>
      <c r="Q46" s="3">
        <v>10.600000000000001</v>
      </c>
      <c r="R46" s="3">
        <v>211.88339999999999</v>
      </c>
      <c r="S46" s="3">
        <v>0</v>
      </c>
      <c r="T46" s="3">
        <v>1591.2084</v>
      </c>
      <c r="U46" s="3">
        <f t="shared" si="0"/>
        <v>238.68125999999998</v>
      </c>
      <c r="V46" s="3">
        <f t="shared" si="1"/>
        <v>1829.88966</v>
      </c>
      <c r="W46" s="2" t="s">
        <v>31</v>
      </c>
      <c r="X46" s="2" t="s">
        <v>32</v>
      </c>
      <c r="Y46" s="2"/>
    </row>
    <row r="47" spans="1:25" x14ac:dyDescent="0.25">
      <c r="A47" s="1">
        <v>44189</v>
      </c>
      <c r="B47" s="2" t="s">
        <v>199</v>
      </c>
      <c r="C47" s="2" t="s">
        <v>200</v>
      </c>
      <c r="D47" s="2" t="s">
        <v>198</v>
      </c>
      <c r="E47" s="2" t="s">
        <v>201</v>
      </c>
      <c r="F47" s="2" t="s">
        <v>28</v>
      </c>
      <c r="G47" s="2" t="s">
        <v>28</v>
      </c>
      <c r="H47" s="2" t="s">
        <v>56</v>
      </c>
      <c r="I47" s="2" t="s">
        <v>172</v>
      </c>
      <c r="J47" s="2" t="s">
        <v>30</v>
      </c>
      <c r="K47" s="2">
        <v>1</v>
      </c>
      <c r="L47" s="2">
        <v>7200</v>
      </c>
      <c r="M47" s="2">
        <v>0</v>
      </c>
      <c r="N47" s="2">
        <v>7200</v>
      </c>
      <c r="O47" s="3">
        <v>0</v>
      </c>
      <c r="P47" s="3">
        <v>19610</v>
      </c>
      <c r="Q47" s="3">
        <v>0</v>
      </c>
      <c r="R47" s="3">
        <v>0</v>
      </c>
      <c r="S47" s="3">
        <v>0</v>
      </c>
      <c r="T47" s="3">
        <v>19610</v>
      </c>
      <c r="U47" s="3">
        <f t="shared" si="0"/>
        <v>2941.5</v>
      </c>
      <c r="V47" s="3">
        <f t="shared" si="1"/>
        <v>22551.5</v>
      </c>
      <c r="W47" s="2" t="s">
        <v>31</v>
      </c>
      <c r="X47" s="2" t="s">
        <v>32</v>
      </c>
      <c r="Y47" s="2"/>
    </row>
    <row r="48" spans="1:25" x14ac:dyDescent="0.25">
      <c r="A48" s="1">
        <v>44195</v>
      </c>
      <c r="B48" s="2" t="s">
        <v>202</v>
      </c>
      <c r="C48" s="2" t="s">
        <v>203</v>
      </c>
      <c r="D48" s="2" t="s">
        <v>198</v>
      </c>
      <c r="E48" s="2" t="s">
        <v>193</v>
      </c>
      <c r="F48" s="2" t="s">
        <v>28</v>
      </c>
      <c r="G48" s="2" t="s">
        <v>28</v>
      </c>
      <c r="H48" s="2" t="s">
        <v>28</v>
      </c>
      <c r="I48" s="2" t="s">
        <v>194</v>
      </c>
      <c r="J48" s="2" t="s">
        <v>30</v>
      </c>
      <c r="K48" s="2">
        <v>3</v>
      </c>
      <c r="L48" s="2">
        <v>2800</v>
      </c>
      <c r="M48" s="2">
        <v>1260</v>
      </c>
      <c r="N48" s="2">
        <v>2800</v>
      </c>
      <c r="O48" s="3">
        <v>0</v>
      </c>
      <c r="P48" s="3">
        <v>1127.8400000000001</v>
      </c>
      <c r="Q48" s="3">
        <v>10.600000000000001</v>
      </c>
      <c r="R48" s="3">
        <v>921.86080000000004</v>
      </c>
      <c r="S48" s="3">
        <v>4827.3460000000005</v>
      </c>
      <c r="T48" s="3">
        <v>6887.6468000000004</v>
      </c>
      <c r="U48" s="3">
        <f t="shared" si="0"/>
        <v>1033.1470200000001</v>
      </c>
      <c r="V48" s="3">
        <f t="shared" si="1"/>
        <v>7920.7938200000008</v>
      </c>
      <c r="W48" s="2" t="s">
        <v>31</v>
      </c>
      <c r="X48" s="2" t="s">
        <v>32</v>
      </c>
      <c r="Y48" s="2"/>
    </row>
    <row r="49" spans="20:22" x14ac:dyDescent="0.25">
      <c r="T49" s="4">
        <f t="shared" ref="T49:V49" si="2">SUM(T2:T48)</f>
        <v>141789.0662</v>
      </c>
      <c r="U49" s="4">
        <f t="shared" si="2"/>
        <v>21268.359930000002</v>
      </c>
      <c r="V49" s="4">
        <f t="shared" si="2"/>
        <v>163057.42612999998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INV244534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debbiejacobs</cp:lastModifiedBy>
  <dcterms:created xsi:type="dcterms:W3CDTF">2021-01-13T09:35:47Z</dcterms:created>
  <dcterms:modified xsi:type="dcterms:W3CDTF">2021-01-13T10:02:12Z</dcterms:modified>
</cp:coreProperties>
</file>