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38640" windowHeight="13176"/>
  </bookViews>
  <sheets>
    <sheet name="Sheet1" sheetId="1" r:id="rId1"/>
    <sheet name="Sheet2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2" l="1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37" i="2"/>
  <c r="E38" i="2"/>
  <c r="E39" i="2"/>
  <c r="E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1" i="2"/>
  <c r="U33" i="1"/>
  <c r="C2" i="2" l="1"/>
  <c r="D2" i="2" s="1"/>
  <c r="C25" i="2"/>
  <c r="D25" i="2" s="1"/>
  <c r="C39" i="2"/>
  <c r="D39" i="2" s="1"/>
  <c r="C15" i="2"/>
  <c r="D15" i="2" s="1"/>
  <c r="C16" i="2"/>
  <c r="D16" i="2" s="1"/>
  <c r="C40" i="2"/>
  <c r="D40" i="2" s="1"/>
  <c r="C56" i="2"/>
  <c r="D56" i="2" s="1"/>
  <c r="C57" i="2"/>
  <c r="D57" i="2" s="1"/>
  <c r="C58" i="2"/>
  <c r="D58" i="2" s="1"/>
  <c r="C3" i="2"/>
  <c r="D3" i="2" s="1"/>
  <c r="C13" i="2"/>
  <c r="D13" i="2" s="1"/>
  <c r="C54" i="2"/>
  <c r="D54" i="2" s="1"/>
  <c r="C26" i="2"/>
  <c r="D26" i="2" s="1"/>
  <c r="C34" i="2"/>
  <c r="D34" i="2" s="1"/>
  <c r="C61" i="2"/>
  <c r="D61" i="2" s="1"/>
  <c r="C44" i="2"/>
  <c r="D44" i="2" s="1"/>
  <c r="C63" i="2"/>
  <c r="D63" i="2" s="1"/>
  <c r="C12" i="2"/>
  <c r="D12" i="2" s="1"/>
  <c r="C62" i="2"/>
  <c r="D62" i="2" s="1"/>
  <c r="C21" i="2"/>
  <c r="D21" i="2" s="1"/>
  <c r="C10" i="2"/>
  <c r="D10" i="2" s="1"/>
  <c r="C11" i="2"/>
  <c r="D11" i="2" s="1"/>
  <c r="C1" i="2"/>
  <c r="D1" i="2" s="1"/>
  <c r="C19" i="2"/>
  <c r="D19" i="2" s="1"/>
  <c r="C55" i="2"/>
  <c r="D55" i="2" s="1"/>
  <c r="C4" i="2"/>
  <c r="D4" i="2" s="1"/>
  <c r="C47" i="2"/>
  <c r="D47" i="2" s="1"/>
  <c r="C22" i="2"/>
  <c r="D22" i="2" s="1"/>
  <c r="C42" i="2"/>
  <c r="D42" i="2" s="1"/>
  <c r="C18" i="2"/>
  <c r="D18" i="2" s="1"/>
  <c r="C33" i="2"/>
  <c r="D33" i="2" s="1"/>
  <c r="C43" i="2"/>
  <c r="D43" i="2" s="1"/>
  <c r="C45" i="2"/>
  <c r="D45" i="2" s="1"/>
  <c r="C59" i="2"/>
  <c r="D59" i="2" s="1"/>
  <c r="C60" i="2"/>
  <c r="D60" i="2" s="1"/>
  <c r="C35" i="2"/>
  <c r="D35" i="2" s="1"/>
  <c r="C41" i="2"/>
  <c r="D41" i="2" s="1"/>
  <c r="C5" i="2"/>
  <c r="D5" i="2" s="1"/>
  <c r="C6" i="2"/>
  <c r="D6" i="2" s="1"/>
  <c r="C9" i="2"/>
  <c r="D9" i="2" s="1"/>
  <c r="C31" i="2"/>
  <c r="D31" i="2" s="1"/>
  <c r="C17" i="2"/>
  <c r="D17" i="2" s="1"/>
  <c r="C29" i="2"/>
  <c r="D29" i="2" s="1"/>
  <c r="C50" i="2"/>
  <c r="D50" i="2" s="1"/>
  <c r="C30" i="2"/>
  <c r="D30" i="2" s="1"/>
  <c r="C23" i="2"/>
  <c r="D23" i="2" s="1"/>
  <c r="C7" i="2"/>
  <c r="D7" i="2" s="1"/>
  <c r="C8" i="2"/>
  <c r="D8" i="2" s="1"/>
  <c r="C20" i="2"/>
  <c r="D20" i="2" s="1"/>
  <c r="C32" i="2"/>
  <c r="D32" i="2" s="1"/>
  <c r="C53" i="2"/>
  <c r="D53" i="2" s="1"/>
  <c r="C64" i="2"/>
  <c r="D64" i="2" s="1"/>
  <c r="C36" i="2"/>
  <c r="D36" i="2" s="1"/>
  <c r="C14" i="2"/>
  <c r="D14" i="2" s="1"/>
  <c r="C24" i="2"/>
  <c r="D24" i="2" s="1"/>
  <c r="C27" i="2"/>
  <c r="D27" i="2" s="1"/>
  <c r="C28" i="2"/>
  <c r="D28" i="2" s="1"/>
  <c r="C49" i="2"/>
  <c r="D49" i="2" s="1"/>
  <c r="C37" i="2"/>
  <c r="D37" i="2" s="1"/>
  <c r="C38" i="2"/>
  <c r="D38" i="2" s="1"/>
  <c r="C48" i="2"/>
  <c r="D48" i="2" s="1"/>
  <c r="C51" i="2"/>
  <c r="D51" i="2" s="1"/>
  <c r="C52" i="2"/>
  <c r="D52" i="2" s="1"/>
  <c r="C66" i="2"/>
  <c r="D66" i="2" s="1"/>
  <c r="C46" i="2"/>
  <c r="D46" i="2" s="1"/>
</calcChain>
</file>

<file path=xl/sharedStrings.xml><?xml version="1.0" encoding="utf-8"?>
<sst xmlns="http://schemas.openxmlformats.org/spreadsheetml/2006/main" count="682" uniqueCount="222">
  <si>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</si>
  <si>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</si>
  <si>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</si>
  <si>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</si>
  <si>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</si>
  <si>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</si>
  <si>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</si>
  <si>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</si>
  <si>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</si>
  <si>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</si>
  <si>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</si>
  <si>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</si>
  <si>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</si>
  <si>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</si>
  <si>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Freight_Charge</t>
  </si>
  <si>
    <t>Insurance</t>
  </si>
  <si>
    <t>Fuel</t>
  </si>
  <si>
    <t>Other_Surch</t>
  </si>
  <si>
    <t>SubTotal</t>
  </si>
  <si>
    <t>VAT</t>
  </si>
  <si>
    <t>Total</t>
  </si>
  <si>
    <t>2175379</t>
  </si>
  <si>
    <t>JNB64315 - C12348</t>
  </si>
  <si>
    <t>VENTPRO</t>
  </si>
  <si>
    <t>AFS CAPE TOWN</t>
  </si>
  <si>
    <t>JNB</t>
  </si>
  <si>
    <t>CPT</t>
  </si>
  <si>
    <t>MILNERTON</t>
  </si>
  <si>
    <t>DOOR</t>
  </si>
  <si>
    <t>EMIT JHB</t>
  </si>
  <si>
    <t>BTG003</t>
  </si>
  <si>
    <t>2020361</t>
  </si>
  <si>
    <t>CRAZY BOLT &amp; NUTS</t>
  </si>
  <si>
    <t>BURMEISTER</t>
  </si>
  <si>
    <t>ELS</t>
  </si>
  <si>
    <t>BEACON BAY EAST LONDON</t>
  </si>
  <si>
    <t>2098254</t>
  </si>
  <si>
    <t>JNB64394</t>
  </si>
  <si>
    <t>DAWON</t>
  </si>
  <si>
    <t>MITCHELLS PLAIN</t>
  </si>
  <si>
    <t>2156794</t>
  </si>
  <si>
    <t>JNB64381</t>
  </si>
  <si>
    <t>LOOMCRAFT FABRICS</t>
  </si>
  <si>
    <t>RHODES UNIVERSITY</t>
  </si>
  <si>
    <t>PLZ</t>
  </si>
  <si>
    <t>GRAHAMSTOWN</t>
  </si>
  <si>
    <t>2064481</t>
  </si>
  <si>
    <t>PRINT ON DEMAND</t>
  </si>
  <si>
    <t xml:space="preserve">MR RAMADIBANE </t>
  </si>
  <si>
    <t>BORDEAUX</t>
  </si>
  <si>
    <t>2064482</t>
  </si>
  <si>
    <t>ACCIDENT BOOKSHOP</t>
  </si>
  <si>
    <t>POLOKWANE</t>
  </si>
  <si>
    <t>2156810</t>
  </si>
  <si>
    <t>JNB64465</t>
  </si>
  <si>
    <t>LOOM CRAFT</t>
  </si>
  <si>
    <t>KERSHAN INV T/A DIY DEPOT</t>
  </si>
  <si>
    <t>GRJ</t>
  </si>
  <si>
    <t>PLETTENBERG BAY</t>
  </si>
  <si>
    <t>2186392</t>
  </si>
  <si>
    <t>SUN FACTOR LABS</t>
  </si>
  <si>
    <t>MANHATTAN COSMETICS</t>
  </si>
  <si>
    <t>DBN</t>
  </si>
  <si>
    <t>PINETOWN</t>
  </si>
  <si>
    <t>2186393</t>
  </si>
  <si>
    <t>CASH AND CARRY</t>
  </si>
  <si>
    <t>CROWN MINES</t>
  </si>
  <si>
    <t>2186394</t>
  </si>
  <si>
    <t>RHYTHM KING TRADING</t>
  </si>
  <si>
    <t>PHOENIX</t>
  </si>
  <si>
    <t>EMIT DBN</t>
  </si>
  <si>
    <t>2020362</t>
  </si>
  <si>
    <t>EMIT JHB ...</t>
  </si>
  <si>
    <t>BONAERO PARK &amp; EXT</t>
  </si>
  <si>
    <t>2020376</t>
  </si>
  <si>
    <t>LUMBERCITY UPINGTON</t>
  </si>
  <si>
    <t>BFN</t>
  </si>
  <si>
    <t>UPINGTON</t>
  </si>
  <si>
    <t>2186390</t>
  </si>
  <si>
    <t>SARAH JANE TRADING</t>
  </si>
  <si>
    <t>UITENHAGE</t>
  </si>
  <si>
    <t>2098462</t>
  </si>
  <si>
    <t>0</t>
  </si>
  <si>
    <t>STEEL SUPPLIES</t>
  </si>
  <si>
    <t>2117485</t>
  </si>
  <si>
    <t>MCE GLOBAL SUPPLIERS.</t>
  </si>
  <si>
    <t>LIGHTHOUSE CAPE ELECTRIAL</t>
  </si>
  <si>
    <t>STRAND</t>
  </si>
  <si>
    <t>2189746</t>
  </si>
  <si>
    <t>ACADEMIC BOOKSHOP</t>
  </si>
  <si>
    <t>SOUTH WEST COLLEGE</t>
  </si>
  <si>
    <t>RANDBURG</t>
  </si>
  <si>
    <t>2164000</t>
  </si>
  <si>
    <t>2020375B</t>
  </si>
  <si>
    <t>CRAZY BOLTS AND NUTS</t>
  </si>
  <si>
    <t>TNT HARDWARE N TILE</t>
  </si>
  <si>
    <t>BELFAST</t>
  </si>
  <si>
    <t>2020373</t>
  </si>
  <si>
    <t>2020374BTG</t>
  </si>
  <si>
    <t>STEYNS MICA HARDWARE</t>
  </si>
  <si>
    <t>MOSSEL BAY</t>
  </si>
  <si>
    <t>2092333</t>
  </si>
  <si>
    <t>AC UFSON</t>
  </si>
  <si>
    <t>PENNY CLIFFORD</t>
  </si>
  <si>
    <t>PTA</t>
  </si>
  <si>
    <t>MENLYN</t>
  </si>
  <si>
    <t>2020371</t>
  </si>
  <si>
    <t>HONOLULU HARDWARE</t>
  </si>
  <si>
    <t>SPRINGBOK</t>
  </si>
  <si>
    <t>2020372</t>
  </si>
  <si>
    <t>2007576</t>
  </si>
  <si>
    <t>EMIRATES TEXTILES</t>
  </si>
  <si>
    <t>AC LIFSON</t>
  </si>
  <si>
    <t>BANTRY BAY</t>
  </si>
  <si>
    <t>2092073</t>
  </si>
  <si>
    <t>INV112914</t>
  </si>
  <si>
    <t>WATERBERG W/H DRUGGISTS</t>
  </si>
  <si>
    <t>BELABELA</t>
  </si>
  <si>
    <t>2186391</t>
  </si>
  <si>
    <t>INV112912</t>
  </si>
  <si>
    <t xml:space="preserve">AFRICAN C&amp;C </t>
  </si>
  <si>
    <t>2020363</t>
  </si>
  <si>
    <t>GRACEHAVEN INDUSTRIES</t>
  </si>
  <si>
    <t>SPRINGFIELD PARK</t>
  </si>
  <si>
    <t>2178501</t>
  </si>
  <si>
    <t xml:space="preserve">SUE PARKER </t>
  </si>
  <si>
    <t>SUSAN PARKER</t>
  </si>
  <si>
    <t>TABLE VIEW</t>
  </si>
  <si>
    <t>2098091</t>
  </si>
  <si>
    <t>BTG</t>
  </si>
  <si>
    <t>150 BEARIBNG</t>
  </si>
  <si>
    <t>2163757</t>
  </si>
  <si>
    <t>VENT PRO</t>
  </si>
  <si>
    <t>2092060</t>
  </si>
  <si>
    <t>SUNFACTOR LABS</t>
  </si>
  <si>
    <t>FINRO CASH &amp; CARRY</t>
  </si>
  <si>
    <t>NORTH END (PLZ) PORT ELIZABETH 6001</t>
  </si>
  <si>
    <t>2111590</t>
  </si>
  <si>
    <t>JNB65005</t>
  </si>
  <si>
    <t>2163779</t>
  </si>
  <si>
    <t>JUSTINE</t>
  </si>
  <si>
    <t>BRIAN</t>
  </si>
  <si>
    <t>2169290</t>
  </si>
  <si>
    <t>JNB65042</t>
  </si>
  <si>
    <t>TRANSVAAL PRESS</t>
  </si>
  <si>
    <t>2188719</t>
  </si>
  <si>
    <t>GREEN AIR OUTDOOR</t>
  </si>
  <si>
    <t>OKIASANA</t>
  </si>
  <si>
    <t>OBSERVATORY</t>
  </si>
  <si>
    <t>2188720</t>
  </si>
  <si>
    <t>ST JAMES</t>
  </si>
  <si>
    <t>2131454</t>
  </si>
  <si>
    <t>FOURWAYS DIST</t>
  </si>
  <si>
    <t>CAPE LIGHTING ELECTRICAL</t>
  </si>
  <si>
    <t>2156814</t>
  </si>
  <si>
    <t>HELLO TODAY</t>
  </si>
  <si>
    <t>PVT</t>
  </si>
  <si>
    <t>EPPING INDUSTRIAL AREA</t>
  </si>
  <si>
    <t>2020365</t>
  </si>
  <si>
    <t>EMIT JHB BONAERO PARK</t>
  </si>
  <si>
    <t>2020366</t>
  </si>
  <si>
    <t>2020370</t>
  </si>
  <si>
    <t>2099758</t>
  </si>
  <si>
    <t>CHI COMPONENTS</t>
  </si>
  <si>
    <t>ALL CENTRAL TRADING</t>
  </si>
  <si>
    <t>BELLVILLE</t>
  </si>
  <si>
    <t>2092059</t>
  </si>
  <si>
    <t>POWER FASHIONS</t>
  </si>
  <si>
    <t>RIVERHOSE VALLEY</t>
  </si>
  <si>
    <t>2098612</t>
  </si>
  <si>
    <t>2186373</t>
  </si>
  <si>
    <t>RYYTHM KIND TRADING</t>
  </si>
  <si>
    <t>2098613</t>
  </si>
  <si>
    <t>CONTINENTAL CABLES</t>
  </si>
  <si>
    <t>2098102</t>
  </si>
  <si>
    <t>-</t>
  </si>
  <si>
    <t>EPPING</t>
  </si>
  <si>
    <t>2020367</t>
  </si>
  <si>
    <t>INV23612</t>
  </si>
  <si>
    <t>2020368</t>
  </si>
  <si>
    <t>INV23613</t>
  </si>
  <si>
    <t>2092227</t>
  </si>
  <si>
    <t>DELTA DISTRIBUTORS</t>
  </si>
  <si>
    <t>MDANTSANE</t>
  </si>
  <si>
    <t>2111582</t>
  </si>
  <si>
    <t>JNB65324</t>
  </si>
  <si>
    <t>SEAL COAL INDUSTRIAL</t>
  </si>
  <si>
    <t>CAPE TOWN DEPOT</t>
  </si>
  <si>
    <t>2186389</t>
  </si>
  <si>
    <t>RTS2186373</t>
  </si>
  <si>
    <t>MUIZENBERG</t>
  </si>
  <si>
    <t>2147583</t>
  </si>
  <si>
    <t>VERA SCHOOL</t>
  </si>
  <si>
    <t>RONDEBOSCH EAST</t>
  </si>
  <si>
    <t>2060463</t>
  </si>
  <si>
    <t>DINESH</t>
  </si>
  <si>
    <t>DAWSON  ZA PTY LTD</t>
  </si>
  <si>
    <t>2098185</t>
  </si>
  <si>
    <t>2098606</t>
  </si>
  <si>
    <t>LIGHTHOUSE ELECTRICAL</t>
  </si>
  <si>
    <t>2098609</t>
  </si>
  <si>
    <t>HIA ELECTRICAL</t>
  </si>
  <si>
    <t>2179729</t>
  </si>
  <si>
    <t>PREMIER FLOORING</t>
  </si>
  <si>
    <t>NEW GERMANY</t>
  </si>
  <si>
    <t>2179645</t>
  </si>
  <si>
    <t>JNB65526</t>
  </si>
  <si>
    <t>JUBILINGO</t>
  </si>
  <si>
    <t>2186374</t>
  </si>
  <si>
    <t>JUMBO CROWN MINES</t>
  </si>
  <si>
    <t>2186388</t>
  </si>
  <si>
    <t>AFRICAN CASH &amp; CARRY</t>
  </si>
  <si>
    <t>Waybill Number</t>
  </si>
  <si>
    <t>Sub-Tot</t>
  </si>
  <si>
    <t xml:space="preserve"> R             -  </t>
  </si>
  <si>
    <t>PLK</t>
  </si>
  <si>
    <t>BTG Ref</t>
  </si>
  <si>
    <t>Inv_Value</t>
  </si>
  <si>
    <t>InvoiceNo</t>
  </si>
  <si>
    <t>Billable Accnum</t>
  </si>
  <si>
    <t>MA Info</t>
  </si>
  <si>
    <t>INV264621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</si>
</sst>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&quot;\ #,##0.00;[Red]&quot;R&quot;\ \-#,##0.00"/>
    <numFmt numFmtId="164" formatCode="_-&quot;R&quot;* #,##0.00_-;\-&quot;R&quot;* #,##0.00_-;_-&quot;R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164" fontId="0" fillId="0" borderId="0" xfId="1" applyFont="1" applyAlignment="1">
      <alignment horizontal="center"/>
    </xf>
    <xf numFmtId="8" fontId="0" fillId="0" borderId="0" xfId="0" applyNumberFormat="1"/>
    <xf numFmtId="0" fontId="0" fillId="0" borderId="0" xfId="0" applyNumberFormat="1"/>
    <xf numFmtId="1" fontId="0" fillId="0" borderId="0" xfId="0" applyNumberFormat="1"/>
    <xf numFmtId="0" fontId="0" fillId="2" borderId="0" xfId="0" applyNumberFormat="1" applyFill="1"/>
    <xf numFmtId="0" fontId="0" fillId="2" borderId="0" xfId="0" applyFill="1"/>
    <xf numFmtId="0" fontId="0" fillId="3" borderId="0" xfId="0" applyNumberFormat="1" applyFill="1"/>
    <xf numFmtId="0" fontId="0" fillId="3" borderId="0" xfId="0" applyFill="1"/>
    <xf numFmtId="14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164" fontId="0" fillId="4" borderId="1" xfId="1" applyFont="1" applyFill="1" applyBorder="1" applyAlignment="1">
      <alignment horizontal="center"/>
    </xf>
    <xf numFmtId="164" fontId="0" fillId="4" borderId="0" xfId="1" applyFont="1" applyFill="1" applyAlignment="1">
      <alignment horizontal="center"/>
    </xf>
    <xf numFmtId="8" fontId="0" fillId="4" borderId="0" xfId="0" applyNumberFormat="1" applyFill="1"/>
    <xf numFmtId="0" fontId="0" fillId="4" borderId="0" xfId="0" applyFill="1"/>
    <xf numFmtId="164" fontId="0" fillId="0" borderId="2" xfId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6"/>
  <sheetViews>
    <sheetView tabSelected="1" topLeftCell="A38" workbookViewId="0">
      <selection activeCell="Y1" sqref="A1:Y63"/>
    </sheetView>
  </sheetViews>
  <sheetFormatPr defaultRowHeight="14.4" x14ac:dyDescent="0.3"/>
  <cols>
    <col min="1" max="1" width="13.109375" style="1" bestFit="1" customWidth="1"/>
    <col min="3" max="3" width="16.88671875" bestFit="1" customWidth="1"/>
    <col min="4" max="4" width="9" customWidth="1"/>
    <col min="5" max="5" width="8.77734375" customWidth="1"/>
    <col min="6" max="6" width="12.109375" customWidth="1"/>
    <col min="7" max="7" width="5.109375" customWidth="1"/>
    <col min="9" max="9" width="10.44140625" customWidth="1"/>
    <col min="10" max="10" width="17.6640625" customWidth="1"/>
    <col min="12" max="12" width="8.77734375" style="1"/>
    <col min="13" max="14" width="0" style="1" hidden="1" customWidth="1"/>
    <col min="15" max="15" width="10.44140625" style="1" bestFit="1" customWidth="1"/>
    <col min="16" max="16" width="10.44140625" style="1" customWidth="1"/>
    <col min="17" max="17" width="14" style="6" bestFit="1" customWidth="1"/>
    <col min="18" max="18" width="8.77734375" style="6" bestFit="1" customWidth="1"/>
    <col min="19" max="20" width="10.21875" style="6" bestFit="1" customWidth="1"/>
    <col min="21" max="21" width="11.44140625" style="6" bestFit="1" customWidth="1"/>
    <col min="22" max="22" width="10.44140625" style="6" bestFit="1" customWidth="1"/>
    <col min="23" max="23" width="11.44140625" style="6" bestFit="1" customWidth="1"/>
    <col min="24" max="24" width="11.44140625" style="6" customWidth="1"/>
    <col min="25" max="25" width="10.5546875" bestFit="1" customWidth="1"/>
    <col min="26" max="26" width="12.21875" customWidth="1"/>
  </cols>
  <sheetData>
    <row r="1" spans="1:26" x14ac:dyDescent="0.3">
      <c r="A1" s="1" t="s">
        <v>0</v>
      </c>
      <c r="B1" t="s">
        <v>1</v>
      </c>
      <c r="C1" t="s">
        <v>2</v>
      </c>
      <c r="D1" t="s">
        <v>216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6" t="s">
        <v>217</v>
      </c>
      <c r="Q1" s="6" t="s">
        <v>14</v>
      </c>
      <c r="R1" s="6" t="s">
        <v>15</v>
      </c>
      <c r="S1" s="6" t="s">
        <v>16</v>
      </c>
      <c r="T1" s="6" t="s">
        <v>17</v>
      </c>
      <c r="U1" s="6" t="s">
        <v>18</v>
      </c>
      <c r="V1" s="6" t="s">
        <v>19</v>
      </c>
      <c r="W1" t="s">
        <v>20</v>
      </c>
      <c r="X1" t="s">
        <v>218</v>
      </c>
      <c r="Y1" s="3" t="s">
        <v>219</v>
      </c>
      <c r="Z1" s="3" t="s">
        <v>220</v>
      </c>
    </row>
    <row r="2" spans="1:26" x14ac:dyDescent="0.3">
      <c r="A2" s="2">
        <v>44502</v>
      </c>
      <c r="B2" s="3" t="s">
        <v>21</v>
      </c>
      <c r="C2" s="3" t="s">
        <v>22</v>
      </c>
      <c r="D2" s="3"/>
      <c r="E2" s="3" t="s">
        <v>23</v>
      </c>
      <c r="F2" s="3" t="s">
        <v>24</v>
      </c>
      <c r="G2" s="3" t="s">
        <v>25</v>
      </c>
      <c r="H2" s="3" t="s">
        <v>25</v>
      </c>
      <c r="I2" s="3" t="s">
        <v>26</v>
      </c>
      <c r="J2" s="3" t="s">
        <v>27</v>
      </c>
      <c r="K2" s="3" t="s">
        <v>28</v>
      </c>
      <c r="L2" s="4">
        <v>1</v>
      </c>
      <c r="M2" s="4">
        <v>119</v>
      </c>
      <c r="N2" s="4">
        <v>351</v>
      </c>
      <c r="O2" s="4">
        <v>351</v>
      </c>
      <c r="P2" s="4">
        <v>0</v>
      </c>
      <c r="Q2" s="5">
        <v>610.74</v>
      </c>
      <c r="R2" s="5">
        <v>10.4</v>
      </c>
      <c r="S2" s="5">
        <v>174.73</v>
      </c>
      <c r="T2" s="5">
        <v>0</v>
      </c>
      <c r="U2" s="5">
        <v>795.87</v>
      </c>
      <c r="V2" s="5">
        <v>119.38</v>
      </c>
      <c r="W2" s="5">
        <v>915.25</v>
      </c>
      <c r="X2" s="21" t="s">
        <v>221</v>
      </c>
      <c r="Y2" s="3" t="s">
        <v>30</v>
      </c>
      <c r="Z2" s="3"/>
    </row>
    <row r="3" spans="1:26" x14ac:dyDescent="0.3">
      <c r="A3" s="2">
        <v>44502</v>
      </c>
      <c r="B3" s="3" t="s">
        <v>31</v>
      </c>
      <c r="C3" s="3"/>
      <c r="D3" s="3"/>
      <c r="E3" s="3" t="s">
        <v>32</v>
      </c>
      <c r="F3" s="3" t="s">
        <v>33</v>
      </c>
      <c r="G3" s="3" t="s">
        <v>26</v>
      </c>
      <c r="H3" s="3" t="s">
        <v>26</v>
      </c>
      <c r="I3" s="3" t="s">
        <v>34</v>
      </c>
      <c r="J3" s="3" t="s">
        <v>35</v>
      </c>
      <c r="K3" s="3" t="s">
        <v>28</v>
      </c>
      <c r="L3" s="4">
        <v>1</v>
      </c>
      <c r="M3" s="4">
        <v>271.60000000000002</v>
      </c>
      <c r="N3" s="4">
        <v>84</v>
      </c>
      <c r="O3" s="4">
        <v>272</v>
      </c>
      <c r="P3" s="4">
        <v>0</v>
      </c>
      <c r="Q3" s="5">
        <v>777.92</v>
      </c>
      <c r="R3" s="5">
        <v>10.4</v>
      </c>
      <c r="S3" s="5">
        <v>222.56</v>
      </c>
      <c r="T3" s="5">
        <v>0</v>
      </c>
      <c r="U3" s="5">
        <v>1010.88</v>
      </c>
      <c r="V3" s="5">
        <v>151.63</v>
      </c>
      <c r="W3" s="5">
        <v>1162.51</v>
      </c>
      <c r="X3" s="21" t="s">
        <v>221</v>
      </c>
      <c r="Y3" s="3" t="s">
        <v>30</v>
      </c>
      <c r="Z3" s="3"/>
    </row>
    <row r="4" spans="1:26" x14ac:dyDescent="0.3">
      <c r="A4" s="2">
        <v>44503</v>
      </c>
      <c r="B4" s="3" t="s">
        <v>36</v>
      </c>
      <c r="C4" s="3" t="s">
        <v>37</v>
      </c>
      <c r="D4" s="3"/>
      <c r="E4" s="3" t="s">
        <v>38</v>
      </c>
      <c r="F4" s="3" t="s">
        <v>32</v>
      </c>
      <c r="G4" s="3" t="s">
        <v>25</v>
      </c>
      <c r="H4" s="3" t="s">
        <v>25</v>
      </c>
      <c r="I4" s="3" t="s">
        <v>26</v>
      </c>
      <c r="J4" s="3" t="s">
        <v>39</v>
      </c>
      <c r="K4" s="3" t="s">
        <v>28</v>
      </c>
      <c r="L4" s="4">
        <v>6</v>
      </c>
      <c r="M4" s="4">
        <v>139</v>
      </c>
      <c r="N4" s="4">
        <v>12.96</v>
      </c>
      <c r="O4" s="4">
        <v>139</v>
      </c>
      <c r="P4" s="4">
        <v>0</v>
      </c>
      <c r="Q4" s="5">
        <v>241.86</v>
      </c>
      <c r="R4" s="5">
        <v>10.4</v>
      </c>
      <c r="S4" s="5">
        <v>83.51</v>
      </c>
      <c r="T4" s="5">
        <v>0</v>
      </c>
      <c r="U4" s="5">
        <v>335.77</v>
      </c>
      <c r="V4" s="5">
        <v>50.37</v>
      </c>
      <c r="W4" s="5">
        <v>386.14</v>
      </c>
      <c r="X4" s="21" t="s">
        <v>221</v>
      </c>
      <c r="Y4" s="3" t="s">
        <v>30</v>
      </c>
      <c r="Z4" s="3"/>
    </row>
    <row r="5" spans="1:26" x14ac:dyDescent="0.3">
      <c r="A5" s="2">
        <v>44503</v>
      </c>
      <c r="B5" s="3" t="s">
        <v>40</v>
      </c>
      <c r="C5" s="3" t="s">
        <v>41</v>
      </c>
      <c r="D5" s="3"/>
      <c r="E5" s="3" t="s">
        <v>42</v>
      </c>
      <c r="F5" s="3" t="s">
        <v>43</v>
      </c>
      <c r="G5" s="3" t="s">
        <v>44</v>
      </c>
      <c r="H5" s="3" t="s">
        <v>25</v>
      </c>
      <c r="I5" s="3" t="s">
        <v>44</v>
      </c>
      <c r="J5" s="3" t="s">
        <v>45</v>
      </c>
      <c r="K5" s="3" t="s">
        <v>28</v>
      </c>
      <c r="L5" s="4">
        <v>22</v>
      </c>
      <c r="M5" s="4">
        <v>660</v>
      </c>
      <c r="N5" s="4">
        <v>970.1</v>
      </c>
      <c r="O5" s="4">
        <v>971</v>
      </c>
      <c r="P5" s="4">
        <v>0</v>
      </c>
      <c r="Q5" s="5">
        <v>1844.9</v>
      </c>
      <c r="R5" s="5">
        <v>10.4</v>
      </c>
      <c r="S5" s="5">
        <v>1226.94</v>
      </c>
      <c r="T5" s="5">
        <v>1708.37</v>
      </c>
      <c r="U5" s="5">
        <v>4790.6099999999997</v>
      </c>
      <c r="V5" s="5">
        <v>718.59</v>
      </c>
      <c r="W5" s="5">
        <v>5509.2</v>
      </c>
      <c r="X5" s="21" t="s">
        <v>221</v>
      </c>
      <c r="Y5" s="3" t="s">
        <v>30</v>
      </c>
      <c r="Z5" s="3"/>
    </row>
    <row r="6" spans="1:26" x14ac:dyDescent="0.3">
      <c r="A6" s="2">
        <v>44505</v>
      </c>
      <c r="B6" s="3" t="s">
        <v>46</v>
      </c>
      <c r="C6" s="3"/>
      <c r="D6" s="3"/>
      <c r="E6" s="3" t="s">
        <v>47</v>
      </c>
      <c r="F6" s="3" t="s">
        <v>48</v>
      </c>
      <c r="G6" s="3" t="s">
        <v>26</v>
      </c>
      <c r="H6" s="3" t="s">
        <v>26</v>
      </c>
      <c r="I6" s="3" t="s">
        <v>25</v>
      </c>
      <c r="J6" s="3" t="s">
        <v>49</v>
      </c>
      <c r="K6" s="3" t="s">
        <v>28</v>
      </c>
      <c r="L6" s="4">
        <v>7</v>
      </c>
      <c r="M6" s="4">
        <v>87</v>
      </c>
      <c r="N6" s="4">
        <v>37.700000000000003</v>
      </c>
      <c r="O6" s="4">
        <v>87</v>
      </c>
      <c r="P6" s="4">
        <v>0</v>
      </c>
      <c r="Q6" s="5">
        <v>151.38</v>
      </c>
      <c r="R6" s="5">
        <v>10.4</v>
      </c>
      <c r="S6" s="5">
        <v>52.27</v>
      </c>
      <c r="T6" s="5">
        <v>0</v>
      </c>
      <c r="U6" s="5">
        <v>214.05</v>
      </c>
      <c r="V6" s="5">
        <v>32.11</v>
      </c>
      <c r="W6" s="5">
        <v>246.16</v>
      </c>
      <c r="X6" s="21" t="s">
        <v>221</v>
      </c>
      <c r="Y6" s="3" t="s">
        <v>30</v>
      </c>
      <c r="Z6" s="3"/>
    </row>
    <row r="7" spans="1:26" x14ac:dyDescent="0.3">
      <c r="A7" s="2">
        <v>44505</v>
      </c>
      <c r="B7" s="3" t="s">
        <v>50</v>
      </c>
      <c r="C7" s="3"/>
      <c r="D7" s="3"/>
      <c r="E7" s="3" t="s">
        <v>47</v>
      </c>
      <c r="F7" s="3" t="s">
        <v>51</v>
      </c>
      <c r="G7" s="3" t="s">
        <v>26</v>
      </c>
      <c r="H7" s="3" t="s">
        <v>26</v>
      </c>
      <c r="I7" s="3" t="s">
        <v>215</v>
      </c>
      <c r="J7" s="3" t="s">
        <v>52</v>
      </c>
      <c r="K7" s="3" t="s">
        <v>28</v>
      </c>
      <c r="L7" s="4">
        <v>2</v>
      </c>
      <c r="M7" s="4">
        <v>14</v>
      </c>
      <c r="N7" s="4">
        <v>8.1</v>
      </c>
      <c r="O7" s="4">
        <v>14</v>
      </c>
      <c r="P7" s="4">
        <v>0</v>
      </c>
      <c r="Q7" s="5">
        <v>51.52</v>
      </c>
      <c r="R7" s="5">
        <v>10.4</v>
      </c>
      <c r="S7" s="5">
        <v>95.51</v>
      </c>
      <c r="T7" s="5">
        <v>225.08</v>
      </c>
      <c r="U7" s="5">
        <v>382.51</v>
      </c>
      <c r="V7" s="5">
        <v>57.38</v>
      </c>
      <c r="W7" s="5">
        <v>439.89</v>
      </c>
      <c r="X7" s="21" t="s">
        <v>221</v>
      </c>
      <c r="Y7" s="3" t="s">
        <v>30</v>
      </c>
      <c r="Z7" s="3"/>
    </row>
    <row r="8" spans="1:26" x14ac:dyDescent="0.3">
      <c r="A8" s="2">
        <v>44505</v>
      </c>
      <c r="B8" s="3" t="s">
        <v>53</v>
      </c>
      <c r="C8" s="3" t="s">
        <v>54</v>
      </c>
      <c r="D8" s="3"/>
      <c r="E8" s="3" t="s">
        <v>55</v>
      </c>
      <c r="F8" s="3" t="s">
        <v>56</v>
      </c>
      <c r="G8" s="3" t="s">
        <v>25</v>
      </c>
      <c r="H8" s="3" t="s">
        <v>25</v>
      </c>
      <c r="I8" s="3" t="s">
        <v>57</v>
      </c>
      <c r="J8" s="3" t="s">
        <v>58</v>
      </c>
      <c r="K8" s="3" t="s">
        <v>28</v>
      </c>
      <c r="L8" s="4">
        <v>6</v>
      </c>
      <c r="M8" s="4">
        <v>275</v>
      </c>
      <c r="N8" s="4">
        <v>121</v>
      </c>
      <c r="O8" s="4">
        <v>275</v>
      </c>
      <c r="P8" s="4">
        <v>0</v>
      </c>
      <c r="Q8" s="5">
        <v>937.75</v>
      </c>
      <c r="R8" s="5">
        <v>10.4</v>
      </c>
      <c r="S8" s="5">
        <v>517.16</v>
      </c>
      <c r="T8" s="5">
        <v>559.97</v>
      </c>
      <c r="U8" s="5">
        <v>2025.28</v>
      </c>
      <c r="V8" s="5">
        <v>303.79000000000002</v>
      </c>
      <c r="W8" s="5">
        <v>2329.0700000000002</v>
      </c>
      <c r="X8" s="21" t="s">
        <v>221</v>
      </c>
      <c r="Y8" s="3" t="s">
        <v>30</v>
      </c>
      <c r="Z8" s="3"/>
    </row>
    <row r="9" spans="1:26" x14ac:dyDescent="0.3">
      <c r="A9" s="2">
        <v>44505</v>
      </c>
      <c r="B9" s="3" t="s">
        <v>59</v>
      </c>
      <c r="C9" s="3"/>
      <c r="D9" s="3"/>
      <c r="E9" s="3" t="s">
        <v>60</v>
      </c>
      <c r="F9" s="3" t="s">
        <v>61</v>
      </c>
      <c r="G9" s="3" t="s">
        <v>26</v>
      </c>
      <c r="H9" s="3" t="s">
        <v>26</v>
      </c>
      <c r="I9" s="3" t="s">
        <v>62</v>
      </c>
      <c r="J9" s="3" t="s">
        <v>63</v>
      </c>
      <c r="K9" s="3" t="s">
        <v>28</v>
      </c>
      <c r="L9" s="4">
        <v>5</v>
      </c>
      <c r="M9" s="4">
        <v>90</v>
      </c>
      <c r="N9" s="4">
        <v>45</v>
      </c>
      <c r="O9" s="4">
        <v>90</v>
      </c>
      <c r="P9" s="4">
        <v>0</v>
      </c>
      <c r="Q9" s="5">
        <v>189.9</v>
      </c>
      <c r="R9" s="5">
        <v>10.4</v>
      </c>
      <c r="S9" s="5">
        <v>65.569999999999993</v>
      </c>
      <c r="T9" s="5">
        <v>0</v>
      </c>
      <c r="U9" s="5">
        <v>265.87</v>
      </c>
      <c r="V9" s="5">
        <v>39.880000000000003</v>
      </c>
      <c r="W9" s="5">
        <v>305.75</v>
      </c>
      <c r="X9" s="21" t="s">
        <v>221</v>
      </c>
      <c r="Y9" s="3" t="s">
        <v>30</v>
      </c>
      <c r="Z9" s="3"/>
    </row>
    <row r="10" spans="1:26" x14ac:dyDescent="0.3">
      <c r="A10" s="2">
        <v>44505</v>
      </c>
      <c r="B10" s="3" t="s">
        <v>64</v>
      </c>
      <c r="C10" s="3"/>
      <c r="D10" s="3"/>
      <c r="E10" s="3" t="s">
        <v>60</v>
      </c>
      <c r="F10" s="3" t="s">
        <v>65</v>
      </c>
      <c r="G10" s="3" t="s">
        <v>26</v>
      </c>
      <c r="H10" s="3" t="s">
        <v>26</v>
      </c>
      <c r="I10" s="3" t="s">
        <v>25</v>
      </c>
      <c r="J10" s="3" t="s">
        <v>66</v>
      </c>
      <c r="K10" s="3" t="s">
        <v>28</v>
      </c>
      <c r="L10" s="4">
        <v>7</v>
      </c>
      <c r="M10" s="4">
        <v>114</v>
      </c>
      <c r="N10" s="4">
        <v>48.01</v>
      </c>
      <c r="O10" s="4">
        <v>114</v>
      </c>
      <c r="P10" s="4">
        <v>0</v>
      </c>
      <c r="Q10" s="5">
        <v>198.36</v>
      </c>
      <c r="R10" s="5">
        <v>10.4</v>
      </c>
      <c r="S10" s="5">
        <v>68.489999999999995</v>
      </c>
      <c r="T10" s="5">
        <v>0</v>
      </c>
      <c r="U10" s="5">
        <v>277.25</v>
      </c>
      <c r="V10" s="5">
        <v>41.59</v>
      </c>
      <c r="W10" s="5">
        <v>318.83999999999997</v>
      </c>
      <c r="X10" s="21" t="s">
        <v>221</v>
      </c>
      <c r="Y10" s="3" t="s">
        <v>30</v>
      </c>
      <c r="Z10" s="3"/>
    </row>
    <row r="11" spans="1:26" x14ac:dyDescent="0.3">
      <c r="A11" s="2">
        <v>44505</v>
      </c>
      <c r="B11" s="3" t="s">
        <v>67</v>
      </c>
      <c r="C11" s="3"/>
      <c r="D11" s="3"/>
      <c r="E11" s="3" t="s">
        <v>60</v>
      </c>
      <c r="F11" s="3" t="s">
        <v>68</v>
      </c>
      <c r="G11" s="3" t="s">
        <v>26</v>
      </c>
      <c r="H11" s="3" t="s">
        <v>26</v>
      </c>
      <c r="I11" s="3" t="s">
        <v>62</v>
      </c>
      <c r="J11" s="3" t="s">
        <v>69</v>
      </c>
      <c r="K11" s="3" t="s">
        <v>28</v>
      </c>
      <c r="L11" s="4">
        <v>1</v>
      </c>
      <c r="M11" s="4">
        <v>421</v>
      </c>
      <c r="N11" s="4">
        <v>480</v>
      </c>
      <c r="O11" s="4">
        <v>480</v>
      </c>
      <c r="P11" s="4">
        <v>0</v>
      </c>
      <c r="Q11" s="5">
        <v>1012.8</v>
      </c>
      <c r="R11" s="5">
        <v>10.4</v>
      </c>
      <c r="S11" s="5">
        <v>349.72</v>
      </c>
      <c r="T11" s="5">
        <v>0</v>
      </c>
      <c r="U11" s="5">
        <v>1372.92</v>
      </c>
      <c r="V11" s="5">
        <v>205.94</v>
      </c>
      <c r="W11" s="5">
        <v>1578.86</v>
      </c>
      <c r="X11" s="21" t="s">
        <v>221</v>
      </c>
      <c r="Y11" s="3" t="s">
        <v>30</v>
      </c>
      <c r="Z11" s="3"/>
    </row>
    <row r="12" spans="1:26" x14ac:dyDescent="0.3">
      <c r="A12" s="2">
        <v>44505</v>
      </c>
      <c r="B12" s="3" t="s">
        <v>71</v>
      </c>
      <c r="C12" s="3"/>
      <c r="D12" s="3"/>
      <c r="E12" s="3" t="s">
        <v>32</v>
      </c>
      <c r="F12" s="3" t="s">
        <v>72</v>
      </c>
      <c r="G12" s="3" t="s">
        <v>26</v>
      </c>
      <c r="H12" s="3" t="s">
        <v>26</v>
      </c>
      <c r="I12" s="3" t="s">
        <v>25</v>
      </c>
      <c r="J12" s="3" t="s">
        <v>73</v>
      </c>
      <c r="K12" s="3" t="s">
        <v>28</v>
      </c>
      <c r="L12" s="4">
        <v>1</v>
      </c>
      <c r="M12" s="4">
        <v>183</v>
      </c>
      <c r="N12" s="4">
        <v>108.48</v>
      </c>
      <c r="O12" s="4">
        <v>183</v>
      </c>
      <c r="P12" s="4">
        <v>0</v>
      </c>
      <c r="Q12" s="5">
        <v>318.42</v>
      </c>
      <c r="R12" s="5">
        <v>10.4</v>
      </c>
      <c r="S12" s="5">
        <v>109.95</v>
      </c>
      <c r="T12" s="5">
        <v>0</v>
      </c>
      <c r="U12" s="5">
        <v>438.77</v>
      </c>
      <c r="V12" s="5">
        <v>65.819999999999993</v>
      </c>
      <c r="W12" s="5">
        <v>504.59</v>
      </c>
      <c r="X12" s="21" t="s">
        <v>221</v>
      </c>
      <c r="Y12" s="3" t="s">
        <v>30</v>
      </c>
      <c r="Z12" s="3"/>
    </row>
    <row r="13" spans="1:26" x14ac:dyDescent="0.3">
      <c r="A13" s="2">
        <v>44505</v>
      </c>
      <c r="B13" s="3" t="s">
        <v>74</v>
      </c>
      <c r="C13" s="3"/>
      <c r="D13" s="3"/>
      <c r="E13" s="3" t="s">
        <v>32</v>
      </c>
      <c r="F13" s="3" t="s">
        <v>75</v>
      </c>
      <c r="G13" s="3" t="s">
        <v>26</v>
      </c>
      <c r="H13" s="3" t="s">
        <v>26</v>
      </c>
      <c r="I13" s="3" t="s">
        <v>76</v>
      </c>
      <c r="J13" s="3" t="s">
        <v>77</v>
      </c>
      <c r="K13" s="3" t="s">
        <v>28</v>
      </c>
      <c r="L13" s="4">
        <v>5</v>
      </c>
      <c r="M13" s="4">
        <v>71.8</v>
      </c>
      <c r="N13" s="4">
        <v>6.07</v>
      </c>
      <c r="O13" s="4">
        <v>72</v>
      </c>
      <c r="P13" s="4">
        <v>0</v>
      </c>
      <c r="Q13" s="5">
        <v>167.76</v>
      </c>
      <c r="R13" s="5">
        <v>10.4</v>
      </c>
      <c r="S13" s="5">
        <v>135.63</v>
      </c>
      <c r="T13" s="5">
        <v>225.02</v>
      </c>
      <c r="U13" s="5">
        <v>538.80999999999995</v>
      </c>
      <c r="V13" s="5">
        <v>80.819999999999993</v>
      </c>
      <c r="W13" s="5">
        <v>619.63</v>
      </c>
      <c r="X13" s="21" t="s">
        <v>221</v>
      </c>
      <c r="Y13" s="3" t="s">
        <v>30</v>
      </c>
      <c r="Z13" s="3"/>
    </row>
    <row r="14" spans="1:26" x14ac:dyDescent="0.3">
      <c r="A14" s="2">
        <v>44505</v>
      </c>
      <c r="B14" s="3" t="s">
        <v>78</v>
      </c>
      <c r="C14" s="3"/>
      <c r="D14" s="3"/>
      <c r="E14" s="3" t="s">
        <v>60</v>
      </c>
      <c r="F14" s="3" t="s">
        <v>79</v>
      </c>
      <c r="G14" s="3" t="s">
        <v>26</v>
      </c>
      <c r="H14" s="3" t="s">
        <v>26</v>
      </c>
      <c r="I14" s="3" t="s">
        <v>44</v>
      </c>
      <c r="J14" s="3" t="s">
        <v>80</v>
      </c>
      <c r="K14" s="3" t="s">
        <v>28</v>
      </c>
      <c r="L14" s="4">
        <v>1</v>
      </c>
      <c r="M14" s="4">
        <v>331</v>
      </c>
      <c r="N14" s="4">
        <v>261</v>
      </c>
      <c r="O14" s="4">
        <v>331</v>
      </c>
      <c r="P14" s="4">
        <v>0</v>
      </c>
      <c r="Q14" s="5">
        <v>665.31</v>
      </c>
      <c r="R14" s="5">
        <v>10.4</v>
      </c>
      <c r="S14" s="5">
        <v>229.73</v>
      </c>
      <c r="T14" s="5">
        <v>0</v>
      </c>
      <c r="U14" s="5">
        <v>905.44</v>
      </c>
      <c r="V14" s="5">
        <v>135.82</v>
      </c>
      <c r="W14" s="5">
        <v>1041.26</v>
      </c>
      <c r="X14" s="21" t="s">
        <v>221</v>
      </c>
      <c r="Y14" s="3" t="s">
        <v>30</v>
      </c>
      <c r="Z14" s="3"/>
    </row>
    <row r="15" spans="1:26" x14ac:dyDescent="0.3">
      <c r="A15" s="2">
        <v>44508</v>
      </c>
      <c r="B15" s="3" t="s">
        <v>81</v>
      </c>
      <c r="C15" s="3" t="s">
        <v>82</v>
      </c>
      <c r="D15" s="3"/>
      <c r="E15" s="3" t="s">
        <v>83</v>
      </c>
      <c r="F15" s="3" t="s">
        <v>32</v>
      </c>
      <c r="G15" s="3" t="s">
        <v>25</v>
      </c>
      <c r="H15" s="3" t="s">
        <v>25</v>
      </c>
      <c r="I15" s="3" t="s">
        <v>26</v>
      </c>
      <c r="J15" s="3" t="s">
        <v>39</v>
      </c>
      <c r="K15" s="3" t="s">
        <v>28</v>
      </c>
      <c r="L15" s="4">
        <v>4</v>
      </c>
      <c r="M15" s="4">
        <v>3920</v>
      </c>
      <c r="N15" s="4">
        <v>301.83999999999997</v>
      </c>
      <c r="O15" s="4">
        <v>3920</v>
      </c>
      <c r="P15" s="4">
        <v>0</v>
      </c>
      <c r="Q15" s="5">
        <v>4553</v>
      </c>
      <c r="R15" s="5">
        <v>0</v>
      </c>
      <c r="S15" s="5">
        <v>0</v>
      </c>
      <c r="T15" s="5">
        <v>0</v>
      </c>
      <c r="U15" s="5">
        <v>4553</v>
      </c>
      <c r="V15" s="5">
        <v>682.95</v>
      </c>
      <c r="W15" s="5">
        <v>5235.95</v>
      </c>
      <c r="X15" s="21" t="s">
        <v>221</v>
      </c>
      <c r="Y15" s="3" t="s">
        <v>30</v>
      </c>
      <c r="Z15" s="3"/>
    </row>
    <row r="16" spans="1:26" x14ac:dyDescent="0.3">
      <c r="A16" s="2">
        <v>44508</v>
      </c>
      <c r="B16" s="3" t="s">
        <v>84</v>
      </c>
      <c r="C16" s="3"/>
      <c r="D16" s="3"/>
      <c r="E16" s="3" t="s">
        <v>85</v>
      </c>
      <c r="F16" s="3" t="s">
        <v>86</v>
      </c>
      <c r="G16" s="3" t="s">
        <v>62</v>
      </c>
      <c r="H16" s="3" t="s">
        <v>62</v>
      </c>
      <c r="I16" s="3" t="s">
        <v>26</v>
      </c>
      <c r="J16" s="3" t="s">
        <v>87</v>
      </c>
      <c r="K16" s="3" t="s">
        <v>28</v>
      </c>
      <c r="L16" s="4">
        <v>2</v>
      </c>
      <c r="M16" s="4">
        <v>17</v>
      </c>
      <c r="N16" s="4">
        <v>32.92</v>
      </c>
      <c r="O16" s="4">
        <v>33</v>
      </c>
      <c r="P16" s="4">
        <v>0</v>
      </c>
      <c r="Q16" s="5">
        <v>62.7</v>
      </c>
      <c r="R16" s="5">
        <v>10.4</v>
      </c>
      <c r="S16" s="5">
        <v>21.65</v>
      </c>
      <c r="T16" s="5">
        <v>0</v>
      </c>
      <c r="U16" s="5">
        <v>94.75</v>
      </c>
      <c r="V16" s="5">
        <v>14.21</v>
      </c>
      <c r="W16" s="5">
        <v>108.96</v>
      </c>
      <c r="X16" s="21" t="s">
        <v>221</v>
      </c>
      <c r="Y16" s="3" t="s">
        <v>30</v>
      </c>
      <c r="Z16" s="3"/>
    </row>
    <row r="17" spans="1:26" x14ac:dyDescent="0.3">
      <c r="A17" s="2">
        <v>44509</v>
      </c>
      <c r="B17" s="3" t="s">
        <v>88</v>
      </c>
      <c r="C17" s="3" t="s">
        <v>50</v>
      </c>
      <c r="D17" s="3"/>
      <c r="E17" s="3" t="s">
        <v>89</v>
      </c>
      <c r="F17" s="3" t="s">
        <v>90</v>
      </c>
      <c r="G17" s="3" t="s">
        <v>25</v>
      </c>
      <c r="H17" s="3" t="s">
        <v>52</v>
      </c>
      <c r="I17" s="3" t="s">
        <v>25</v>
      </c>
      <c r="J17" s="3" t="s">
        <v>91</v>
      </c>
      <c r="K17" s="3" t="s">
        <v>28</v>
      </c>
      <c r="L17" s="4">
        <v>2</v>
      </c>
      <c r="M17" s="4">
        <v>17</v>
      </c>
      <c r="N17" s="4">
        <v>7.27</v>
      </c>
      <c r="O17" s="4">
        <v>17</v>
      </c>
      <c r="P17" s="4">
        <v>0</v>
      </c>
      <c r="Q17" s="5">
        <v>43.34</v>
      </c>
      <c r="R17" s="5">
        <v>10.4</v>
      </c>
      <c r="S17" s="5">
        <v>94.95</v>
      </c>
      <c r="T17" s="5">
        <v>231.65</v>
      </c>
      <c r="U17" s="5">
        <v>380.34</v>
      </c>
      <c r="V17" s="5">
        <v>57.05</v>
      </c>
      <c r="W17" s="5">
        <v>437.39</v>
      </c>
      <c r="X17" s="21" t="s">
        <v>221</v>
      </c>
      <c r="Y17" s="3" t="s">
        <v>30</v>
      </c>
      <c r="Z17" s="3"/>
    </row>
    <row r="18" spans="1:26" x14ac:dyDescent="0.3">
      <c r="A18" s="2">
        <v>44509</v>
      </c>
      <c r="B18" s="3" t="s">
        <v>92</v>
      </c>
      <c r="C18" s="3"/>
      <c r="D18" s="3"/>
      <c r="E18" s="3" t="s">
        <v>29</v>
      </c>
      <c r="F18" s="3" t="s">
        <v>32</v>
      </c>
      <c r="G18" s="3" t="s">
        <v>25</v>
      </c>
      <c r="H18" s="3" t="s">
        <v>25</v>
      </c>
      <c r="I18" s="3" t="s">
        <v>26</v>
      </c>
      <c r="J18" s="3" t="s">
        <v>39</v>
      </c>
      <c r="K18" s="3" t="s">
        <v>28</v>
      </c>
      <c r="L18" s="4">
        <v>1</v>
      </c>
      <c r="M18" s="4">
        <v>103</v>
      </c>
      <c r="N18" s="4">
        <v>65.52</v>
      </c>
      <c r="O18" s="4">
        <v>103</v>
      </c>
      <c r="P18" s="4">
        <v>0</v>
      </c>
      <c r="Q18" s="5">
        <v>179.22</v>
      </c>
      <c r="R18" s="5">
        <v>10.4</v>
      </c>
      <c r="S18" s="5">
        <v>61.88</v>
      </c>
      <c r="T18" s="5">
        <v>0</v>
      </c>
      <c r="U18" s="5">
        <v>251.5</v>
      </c>
      <c r="V18" s="5">
        <v>37.72</v>
      </c>
      <c r="W18" s="5">
        <v>289.22000000000003</v>
      </c>
      <c r="X18" s="21" t="s">
        <v>221</v>
      </c>
      <c r="Y18" s="3" t="s">
        <v>30</v>
      </c>
      <c r="Z18" s="3"/>
    </row>
    <row r="19" spans="1:26" x14ac:dyDescent="0.3">
      <c r="A19" s="2">
        <v>44510</v>
      </c>
      <c r="B19" s="3" t="s">
        <v>93</v>
      </c>
      <c r="C19" s="3"/>
      <c r="D19" s="3"/>
      <c r="E19" s="3" t="s">
        <v>94</v>
      </c>
      <c r="F19" s="3" t="s">
        <v>95</v>
      </c>
      <c r="G19" s="3" t="s">
        <v>26</v>
      </c>
      <c r="H19" s="3" t="s">
        <v>26</v>
      </c>
      <c r="I19" s="3" t="s">
        <v>25</v>
      </c>
      <c r="J19" s="3" t="s">
        <v>96</v>
      </c>
      <c r="K19" s="3" t="s">
        <v>28</v>
      </c>
      <c r="L19" s="4">
        <v>1</v>
      </c>
      <c r="M19" s="4">
        <v>175.2</v>
      </c>
      <c r="N19" s="4">
        <v>51.3</v>
      </c>
      <c r="O19" s="4">
        <v>176</v>
      </c>
      <c r="P19" s="4">
        <v>0</v>
      </c>
      <c r="Q19" s="5">
        <v>306.24</v>
      </c>
      <c r="R19" s="5">
        <v>10.4</v>
      </c>
      <c r="S19" s="5">
        <v>242.7</v>
      </c>
      <c r="T19" s="5">
        <v>396.62</v>
      </c>
      <c r="U19" s="5">
        <v>955.96</v>
      </c>
      <c r="V19" s="5">
        <v>143.38999999999999</v>
      </c>
      <c r="W19" s="5">
        <v>1099.3499999999999</v>
      </c>
      <c r="X19" s="21" t="s">
        <v>221</v>
      </c>
      <c r="Y19" s="3" t="s">
        <v>30</v>
      </c>
      <c r="Z19" s="3"/>
    </row>
    <row r="20" spans="1:26" x14ac:dyDescent="0.3">
      <c r="A20" s="2">
        <v>44510</v>
      </c>
      <c r="B20" s="3" t="s">
        <v>97</v>
      </c>
      <c r="C20" s="3"/>
      <c r="D20" s="3"/>
      <c r="E20" s="3" t="s">
        <v>32</v>
      </c>
      <c r="F20" s="3" t="s">
        <v>72</v>
      </c>
      <c r="G20" s="3" t="s">
        <v>26</v>
      </c>
      <c r="H20" s="3" t="s">
        <v>26</v>
      </c>
      <c r="I20" s="3" t="s">
        <v>25</v>
      </c>
      <c r="J20" s="3" t="s">
        <v>73</v>
      </c>
      <c r="K20" s="3" t="s">
        <v>28</v>
      </c>
      <c r="L20" s="4">
        <v>1</v>
      </c>
      <c r="M20" s="4">
        <v>118.6</v>
      </c>
      <c r="N20" s="4">
        <v>107.53</v>
      </c>
      <c r="O20" s="4">
        <v>119</v>
      </c>
      <c r="P20" s="4">
        <v>0</v>
      </c>
      <c r="Q20" s="5">
        <v>207.06</v>
      </c>
      <c r="R20" s="5">
        <v>10.4</v>
      </c>
      <c r="S20" s="5">
        <v>71.5</v>
      </c>
      <c r="T20" s="5">
        <v>0</v>
      </c>
      <c r="U20" s="5">
        <v>288.95999999999998</v>
      </c>
      <c r="V20" s="5">
        <v>43.34</v>
      </c>
      <c r="W20" s="5">
        <v>332.3</v>
      </c>
      <c r="X20" s="21" t="s">
        <v>221</v>
      </c>
      <c r="Y20" s="3" t="s">
        <v>30</v>
      </c>
      <c r="Z20" s="3"/>
    </row>
    <row r="21" spans="1:26" x14ac:dyDescent="0.3">
      <c r="A21" s="2">
        <v>44510</v>
      </c>
      <c r="B21" s="3" t="s">
        <v>98</v>
      </c>
      <c r="C21" s="3"/>
      <c r="D21" s="3"/>
      <c r="E21" s="3" t="s">
        <v>32</v>
      </c>
      <c r="F21" s="3" t="s">
        <v>99</v>
      </c>
      <c r="G21" s="3" t="s">
        <v>26</v>
      </c>
      <c r="H21" s="3" t="s">
        <v>26</v>
      </c>
      <c r="I21" s="3" t="s">
        <v>57</v>
      </c>
      <c r="J21" s="3" t="s">
        <v>100</v>
      </c>
      <c r="K21" s="3" t="s">
        <v>28</v>
      </c>
      <c r="L21" s="4">
        <v>10</v>
      </c>
      <c r="M21" s="4">
        <v>152.6</v>
      </c>
      <c r="N21" s="4">
        <v>20.87</v>
      </c>
      <c r="O21" s="4">
        <v>153</v>
      </c>
      <c r="P21" s="4">
        <v>0</v>
      </c>
      <c r="Q21" s="5">
        <v>290.7</v>
      </c>
      <c r="R21" s="5">
        <v>10.4</v>
      </c>
      <c r="S21" s="5">
        <v>224.23</v>
      </c>
      <c r="T21" s="5">
        <v>358.67</v>
      </c>
      <c r="U21" s="5">
        <v>884</v>
      </c>
      <c r="V21" s="5">
        <v>132.6</v>
      </c>
      <c r="W21" s="5">
        <v>1016.6</v>
      </c>
      <c r="X21" s="21" t="s">
        <v>221</v>
      </c>
      <c r="Y21" s="3" t="s">
        <v>30</v>
      </c>
      <c r="Z21" s="3"/>
    </row>
    <row r="22" spans="1:26" x14ac:dyDescent="0.3">
      <c r="A22" s="2">
        <v>44511</v>
      </c>
      <c r="B22" s="3" t="s">
        <v>101</v>
      </c>
      <c r="C22" s="3"/>
      <c r="D22" s="3"/>
      <c r="E22" s="3" t="s">
        <v>102</v>
      </c>
      <c r="F22" s="3" t="s">
        <v>103</v>
      </c>
      <c r="G22" s="3" t="s">
        <v>26</v>
      </c>
      <c r="H22" s="3" t="s">
        <v>26</v>
      </c>
      <c r="I22" s="3" t="s">
        <v>104</v>
      </c>
      <c r="J22" s="3" t="s">
        <v>105</v>
      </c>
      <c r="K22" s="3" t="s">
        <v>28</v>
      </c>
      <c r="L22" s="4">
        <v>1</v>
      </c>
      <c r="M22" s="4">
        <v>38</v>
      </c>
      <c r="N22" s="4">
        <v>193.05</v>
      </c>
      <c r="O22" s="4">
        <v>194</v>
      </c>
      <c r="P22" s="4">
        <v>0</v>
      </c>
      <c r="Q22" s="5">
        <v>389.94</v>
      </c>
      <c r="R22" s="5">
        <v>10.4</v>
      </c>
      <c r="S22" s="5">
        <v>134.65</v>
      </c>
      <c r="T22" s="5">
        <v>0</v>
      </c>
      <c r="U22" s="5">
        <v>534.99</v>
      </c>
      <c r="V22" s="5">
        <v>80.25</v>
      </c>
      <c r="W22" s="5">
        <v>615.24</v>
      </c>
      <c r="X22" s="21" t="s">
        <v>221</v>
      </c>
      <c r="Y22" s="3" t="s">
        <v>30</v>
      </c>
      <c r="Z22" s="3"/>
    </row>
    <row r="23" spans="1:26" x14ac:dyDescent="0.3">
      <c r="A23" s="2">
        <v>44511</v>
      </c>
      <c r="B23" s="3" t="s">
        <v>106</v>
      </c>
      <c r="C23" s="3"/>
      <c r="D23" s="3"/>
      <c r="E23" s="3" t="s">
        <v>32</v>
      </c>
      <c r="F23" s="3" t="s">
        <v>107</v>
      </c>
      <c r="G23" s="3" t="s">
        <v>26</v>
      </c>
      <c r="H23" s="3" t="s">
        <v>26</v>
      </c>
      <c r="I23" s="3" t="s">
        <v>26</v>
      </c>
      <c r="J23" s="3" t="s">
        <v>108</v>
      </c>
      <c r="K23" s="3" t="s">
        <v>28</v>
      </c>
      <c r="L23" s="4">
        <v>4</v>
      </c>
      <c r="M23" s="4">
        <v>110.2</v>
      </c>
      <c r="N23" s="4">
        <v>37.979999999999997</v>
      </c>
      <c r="O23" s="4">
        <v>111</v>
      </c>
      <c r="P23" s="4">
        <v>0</v>
      </c>
      <c r="Q23" s="5">
        <v>44.4</v>
      </c>
      <c r="R23" s="5">
        <v>10.4</v>
      </c>
      <c r="S23" s="5">
        <v>166.4</v>
      </c>
      <c r="T23" s="5">
        <v>437.51</v>
      </c>
      <c r="U23" s="5">
        <v>658.71</v>
      </c>
      <c r="V23" s="5">
        <v>98.81</v>
      </c>
      <c r="W23" s="5">
        <v>757.52</v>
      </c>
      <c r="X23" s="21" t="s">
        <v>221</v>
      </c>
      <c r="Y23" s="3" t="s">
        <v>30</v>
      </c>
      <c r="Z23" s="3"/>
    </row>
    <row r="24" spans="1:26" x14ac:dyDescent="0.3">
      <c r="A24" s="2">
        <v>44511</v>
      </c>
      <c r="B24" s="3" t="s">
        <v>109</v>
      </c>
      <c r="C24" s="3"/>
      <c r="D24" s="3"/>
      <c r="E24" s="3" t="s">
        <v>32</v>
      </c>
      <c r="F24" s="3" t="s">
        <v>72</v>
      </c>
      <c r="G24" s="3" t="s">
        <v>26</v>
      </c>
      <c r="H24" s="3" t="s">
        <v>26</v>
      </c>
      <c r="I24" s="3" t="s">
        <v>25</v>
      </c>
      <c r="J24" s="3" t="s">
        <v>73</v>
      </c>
      <c r="K24" s="3" t="s">
        <v>28</v>
      </c>
      <c r="L24" s="4">
        <v>1</v>
      </c>
      <c r="M24" s="4">
        <v>18.8</v>
      </c>
      <c r="N24" s="4">
        <v>5.4</v>
      </c>
      <c r="O24" s="4">
        <v>19</v>
      </c>
      <c r="P24" s="4">
        <v>0</v>
      </c>
      <c r="Q24" s="5">
        <v>43.34</v>
      </c>
      <c r="R24" s="5">
        <v>10.4</v>
      </c>
      <c r="S24" s="5">
        <v>14.97</v>
      </c>
      <c r="T24" s="5">
        <v>0</v>
      </c>
      <c r="U24" s="5">
        <v>68.709999999999994</v>
      </c>
      <c r="V24" s="5">
        <v>10.31</v>
      </c>
      <c r="W24" s="5">
        <v>79.02</v>
      </c>
      <c r="X24" s="21" t="s">
        <v>221</v>
      </c>
      <c r="Y24" s="3" t="s">
        <v>30</v>
      </c>
      <c r="Z24" s="3"/>
    </row>
    <row r="25" spans="1:26" x14ac:dyDescent="0.3">
      <c r="A25" s="2">
        <v>44512</v>
      </c>
      <c r="B25" s="3" t="s">
        <v>110</v>
      </c>
      <c r="C25" s="3"/>
      <c r="D25" s="3"/>
      <c r="E25" s="3" t="s">
        <v>111</v>
      </c>
      <c r="F25" s="3" t="s">
        <v>112</v>
      </c>
      <c r="G25" s="3" t="s">
        <v>25</v>
      </c>
      <c r="H25" s="3" t="s">
        <v>104</v>
      </c>
      <c r="I25" s="3" t="s">
        <v>26</v>
      </c>
      <c r="J25" s="3" t="s">
        <v>113</v>
      </c>
      <c r="K25" s="3" t="s">
        <v>28</v>
      </c>
      <c r="L25" s="4">
        <v>2</v>
      </c>
      <c r="M25" s="4">
        <v>76</v>
      </c>
      <c r="N25" s="4">
        <v>32.619999999999997</v>
      </c>
      <c r="O25" s="4">
        <v>76</v>
      </c>
      <c r="P25" s="4">
        <v>0</v>
      </c>
      <c r="Q25" s="5">
        <v>152.76</v>
      </c>
      <c r="R25" s="5">
        <v>10.4</v>
      </c>
      <c r="S25" s="5">
        <v>52.75</v>
      </c>
      <c r="T25" s="5">
        <v>0</v>
      </c>
      <c r="U25" s="5">
        <v>215.91</v>
      </c>
      <c r="V25" s="5">
        <v>32.39</v>
      </c>
      <c r="W25" s="5">
        <v>248.3</v>
      </c>
      <c r="X25" s="21" t="s">
        <v>221</v>
      </c>
      <c r="Y25" s="3" t="s">
        <v>30</v>
      </c>
      <c r="Z25" s="3"/>
    </row>
    <row r="26" spans="1:26" x14ac:dyDescent="0.3">
      <c r="A26" s="2">
        <v>44512</v>
      </c>
      <c r="B26" s="3" t="s">
        <v>114</v>
      </c>
      <c r="C26" s="3" t="s">
        <v>115</v>
      </c>
      <c r="D26" s="3"/>
      <c r="E26" s="3" t="s">
        <v>60</v>
      </c>
      <c r="F26" s="3" t="s">
        <v>116</v>
      </c>
      <c r="G26" s="3" t="s">
        <v>26</v>
      </c>
      <c r="H26" s="3" t="s">
        <v>26</v>
      </c>
      <c r="I26" s="3" t="s">
        <v>25</v>
      </c>
      <c r="J26" s="3" t="s">
        <v>117</v>
      </c>
      <c r="K26" s="3" t="s">
        <v>28</v>
      </c>
      <c r="L26" s="4">
        <v>3</v>
      </c>
      <c r="M26" s="4">
        <v>45.64</v>
      </c>
      <c r="N26" s="4">
        <v>25.48</v>
      </c>
      <c r="O26" s="4">
        <v>46</v>
      </c>
      <c r="P26" s="4">
        <v>0</v>
      </c>
      <c r="Q26" s="5">
        <v>80.040000000000006</v>
      </c>
      <c r="R26" s="5">
        <v>10.4</v>
      </c>
      <c r="S26" s="5">
        <v>90.52</v>
      </c>
      <c r="T26" s="5">
        <v>182.12</v>
      </c>
      <c r="U26" s="5">
        <v>363.08</v>
      </c>
      <c r="V26" s="5">
        <v>54.46</v>
      </c>
      <c r="W26" s="5">
        <v>417.54</v>
      </c>
      <c r="X26" s="21" t="s">
        <v>221</v>
      </c>
      <c r="Y26" s="3" t="s">
        <v>30</v>
      </c>
      <c r="Z26" s="3"/>
    </row>
    <row r="27" spans="1:26" x14ac:dyDescent="0.3">
      <c r="A27" s="2">
        <v>44512</v>
      </c>
      <c r="B27" s="3" t="s">
        <v>118</v>
      </c>
      <c r="C27" s="3" t="s">
        <v>119</v>
      </c>
      <c r="D27" s="3"/>
      <c r="E27" s="3" t="s">
        <v>60</v>
      </c>
      <c r="F27" s="3" t="s">
        <v>120</v>
      </c>
      <c r="G27" s="3" t="s">
        <v>26</v>
      </c>
      <c r="H27" s="3" t="s">
        <v>26</v>
      </c>
      <c r="I27" s="3" t="s">
        <v>25</v>
      </c>
      <c r="J27" s="3" t="s">
        <v>66</v>
      </c>
      <c r="K27" s="3" t="s">
        <v>28</v>
      </c>
      <c r="L27" s="4">
        <v>5</v>
      </c>
      <c r="M27" s="4">
        <v>73.62</v>
      </c>
      <c r="N27" s="4">
        <v>36.46</v>
      </c>
      <c r="O27" s="4">
        <v>74</v>
      </c>
      <c r="P27" s="4">
        <v>0</v>
      </c>
      <c r="Q27" s="5">
        <v>128.76</v>
      </c>
      <c r="R27" s="5">
        <v>10.4</v>
      </c>
      <c r="S27" s="5">
        <v>44.46</v>
      </c>
      <c r="T27" s="5">
        <v>0</v>
      </c>
      <c r="U27" s="5">
        <v>183.62</v>
      </c>
      <c r="V27" s="5">
        <v>27.54</v>
      </c>
      <c r="W27" s="5">
        <v>211.16</v>
      </c>
      <c r="X27" s="21" t="s">
        <v>221</v>
      </c>
      <c r="Y27" s="3" t="s">
        <v>30</v>
      </c>
      <c r="Z27" s="3"/>
    </row>
    <row r="28" spans="1:26" x14ac:dyDescent="0.3">
      <c r="A28" s="2">
        <v>44512</v>
      </c>
      <c r="B28" s="3" t="s">
        <v>121</v>
      </c>
      <c r="C28" s="3"/>
      <c r="D28" s="3"/>
      <c r="E28" s="3" t="s">
        <v>32</v>
      </c>
      <c r="F28" s="3" t="s">
        <v>122</v>
      </c>
      <c r="G28" s="3" t="s">
        <v>26</v>
      </c>
      <c r="H28" s="3" t="s">
        <v>26</v>
      </c>
      <c r="I28" s="3" t="s">
        <v>62</v>
      </c>
      <c r="J28" s="3" t="s">
        <v>123</v>
      </c>
      <c r="K28" s="3" t="s">
        <v>28</v>
      </c>
      <c r="L28" s="4">
        <v>5</v>
      </c>
      <c r="M28" s="4">
        <v>147.80000000000001</v>
      </c>
      <c r="N28" s="4">
        <v>24.3</v>
      </c>
      <c r="O28" s="4">
        <v>148</v>
      </c>
      <c r="P28" s="4">
        <v>0</v>
      </c>
      <c r="Q28" s="5">
        <v>312.27999999999997</v>
      </c>
      <c r="R28" s="5">
        <v>10.4</v>
      </c>
      <c r="S28" s="5">
        <v>107.83</v>
      </c>
      <c r="T28" s="5">
        <v>0</v>
      </c>
      <c r="U28" s="5">
        <v>430.51</v>
      </c>
      <c r="V28" s="5">
        <v>64.58</v>
      </c>
      <c r="W28" s="5">
        <v>495.09</v>
      </c>
      <c r="X28" s="21" t="s">
        <v>221</v>
      </c>
      <c r="Y28" s="3" t="s">
        <v>30</v>
      </c>
      <c r="Z28" s="3"/>
    </row>
    <row r="29" spans="1:26" x14ac:dyDescent="0.3">
      <c r="A29" s="2">
        <v>44512</v>
      </c>
      <c r="B29" s="3" t="s">
        <v>124</v>
      </c>
      <c r="C29" s="3"/>
      <c r="D29" s="3"/>
      <c r="E29" s="3" t="s">
        <v>125</v>
      </c>
      <c r="F29" s="3" t="s">
        <v>126</v>
      </c>
      <c r="G29" s="3" t="s">
        <v>62</v>
      </c>
      <c r="H29" s="3" t="s">
        <v>62</v>
      </c>
      <c r="I29" s="3" t="s">
        <v>26</v>
      </c>
      <c r="J29" s="3" t="s">
        <v>127</v>
      </c>
      <c r="K29" s="3" t="s">
        <v>28</v>
      </c>
      <c r="L29" s="4">
        <v>5</v>
      </c>
      <c r="M29" s="4">
        <v>65</v>
      </c>
      <c r="N29" s="4">
        <v>44.08</v>
      </c>
      <c r="O29" s="4">
        <v>65</v>
      </c>
      <c r="P29" s="4">
        <v>0</v>
      </c>
      <c r="Q29" s="5">
        <v>123.5</v>
      </c>
      <c r="R29" s="5">
        <v>10.4</v>
      </c>
      <c r="S29" s="5">
        <v>42.64</v>
      </c>
      <c r="T29" s="5">
        <v>0</v>
      </c>
      <c r="U29" s="5">
        <v>176.54</v>
      </c>
      <c r="V29" s="5">
        <v>26.48</v>
      </c>
      <c r="W29" s="5">
        <v>203.02</v>
      </c>
      <c r="X29" s="21" t="s">
        <v>221</v>
      </c>
      <c r="Y29" s="3" t="s">
        <v>30</v>
      </c>
      <c r="Z29" s="3"/>
    </row>
    <row r="30" spans="1:26" x14ac:dyDescent="0.3">
      <c r="A30" s="2">
        <v>44515</v>
      </c>
      <c r="B30" s="3" t="s">
        <v>128</v>
      </c>
      <c r="C30" s="3" t="s">
        <v>129</v>
      </c>
      <c r="D30" s="3"/>
      <c r="E30" s="3" t="s">
        <v>130</v>
      </c>
      <c r="F30" s="3" t="s">
        <v>32</v>
      </c>
      <c r="G30" s="3" t="s">
        <v>25</v>
      </c>
      <c r="H30" s="3" t="s">
        <v>25</v>
      </c>
      <c r="I30" s="3" t="s">
        <v>26</v>
      </c>
      <c r="J30" s="3" t="s">
        <v>39</v>
      </c>
      <c r="K30" s="3" t="s">
        <v>28</v>
      </c>
      <c r="L30" s="4">
        <v>11</v>
      </c>
      <c r="M30" s="4">
        <v>267</v>
      </c>
      <c r="N30" s="4">
        <v>36.049999999999997</v>
      </c>
      <c r="O30" s="4">
        <v>267</v>
      </c>
      <c r="P30" s="4">
        <v>0</v>
      </c>
      <c r="Q30" s="5">
        <v>464.58</v>
      </c>
      <c r="R30" s="5">
        <v>10.4</v>
      </c>
      <c r="S30" s="5">
        <v>160.41999999999999</v>
      </c>
      <c r="T30" s="5">
        <v>0</v>
      </c>
      <c r="U30" s="5">
        <v>635.4</v>
      </c>
      <c r="V30" s="5">
        <v>95.31</v>
      </c>
      <c r="W30" s="5">
        <v>730.71</v>
      </c>
      <c r="X30" s="21" t="s">
        <v>221</v>
      </c>
      <c r="Y30" s="3" t="s">
        <v>30</v>
      </c>
      <c r="Z30" s="3"/>
    </row>
    <row r="31" spans="1:26" x14ac:dyDescent="0.3">
      <c r="A31" s="2">
        <v>44515</v>
      </c>
      <c r="B31" s="3" t="s">
        <v>131</v>
      </c>
      <c r="C31" s="3"/>
      <c r="D31" s="3"/>
      <c r="E31" s="3" t="s">
        <v>132</v>
      </c>
      <c r="F31" s="3" t="s">
        <v>24</v>
      </c>
      <c r="G31" s="3" t="s">
        <v>25</v>
      </c>
      <c r="H31" s="3" t="s">
        <v>25</v>
      </c>
      <c r="I31" s="3" t="s">
        <v>26</v>
      </c>
      <c r="J31" s="3" t="s">
        <v>27</v>
      </c>
      <c r="K31" s="3" t="s">
        <v>28</v>
      </c>
      <c r="L31" s="4">
        <v>2</v>
      </c>
      <c r="M31" s="4">
        <v>118</v>
      </c>
      <c r="N31" s="4">
        <v>300.67</v>
      </c>
      <c r="O31" s="4">
        <v>301</v>
      </c>
      <c r="P31" s="4">
        <v>0</v>
      </c>
      <c r="Q31" s="5">
        <v>523.74</v>
      </c>
      <c r="R31" s="5">
        <v>10.4</v>
      </c>
      <c r="S31" s="5">
        <v>180.85</v>
      </c>
      <c r="T31" s="5">
        <v>0</v>
      </c>
      <c r="U31" s="5">
        <v>714.99</v>
      </c>
      <c r="V31" s="5">
        <v>107.25</v>
      </c>
      <c r="W31" s="5">
        <v>822.24</v>
      </c>
      <c r="X31" s="21" t="s">
        <v>221</v>
      </c>
      <c r="Y31" s="3" t="s">
        <v>30</v>
      </c>
      <c r="Z31" s="3"/>
    </row>
    <row r="32" spans="1:26" ht="15" customHeight="1" x14ac:dyDescent="0.3">
      <c r="A32" s="2">
        <v>44516</v>
      </c>
      <c r="B32" s="3" t="s">
        <v>133</v>
      </c>
      <c r="C32" s="3"/>
      <c r="D32" s="3"/>
      <c r="E32" s="3" t="s">
        <v>134</v>
      </c>
      <c r="F32" s="3" t="s">
        <v>135</v>
      </c>
      <c r="G32" s="3" t="s">
        <v>26</v>
      </c>
      <c r="H32" s="3" t="s">
        <v>26</v>
      </c>
      <c r="I32" s="3" t="s">
        <v>44</v>
      </c>
      <c r="J32" s="3" t="s">
        <v>136</v>
      </c>
      <c r="K32" s="3" t="s">
        <v>28</v>
      </c>
      <c r="L32" s="4">
        <v>1</v>
      </c>
      <c r="M32" s="4">
        <v>305</v>
      </c>
      <c r="N32" s="4">
        <v>243</v>
      </c>
      <c r="O32" s="4">
        <v>305</v>
      </c>
      <c r="P32" s="4">
        <v>0</v>
      </c>
      <c r="Q32" s="5">
        <v>613.04999999999995</v>
      </c>
      <c r="R32" s="5">
        <v>10.4</v>
      </c>
      <c r="S32" s="5">
        <v>211.69</v>
      </c>
      <c r="T32" s="5">
        <v>0</v>
      </c>
      <c r="U32" s="5">
        <v>835.14</v>
      </c>
      <c r="V32" s="5">
        <v>125.27</v>
      </c>
      <c r="W32" s="5">
        <v>960.41</v>
      </c>
      <c r="X32" s="21" t="s">
        <v>221</v>
      </c>
      <c r="Y32" s="3" t="s">
        <v>30</v>
      </c>
      <c r="Z32" s="3"/>
    </row>
    <row r="33" spans="1:26" s="20" customFormat="1" x14ac:dyDescent="0.3">
      <c r="A33" s="14">
        <v>44517</v>
      </c>
      <c r="B33" s="15" t="s">
        <v>137</v>
      </c>
      <c r="C33" s="15" t="s">
        <v>138</v>
      </c>
      <c r="D33" s="15"/>
      <c r="E33" s="15" t="s">
        <v>83</v>
      </c>
      <c r="F33" s="15" t="s">
        <v>32</v>
      </c>
      <c r="G33" s="15" t="s">
        <v>25</v>
      </c>
      <c r="H33" s="15" t="s">
        <v>25</v>
      </c>
      <c r="I33" s="15" t="s">
        <v>26</v>
      </c>
      <c r="J33" s="15" t="s">
        <v>39</v>
      </c>
      <c r="K33" s="15" t="s">
        <v>28</v>
      </c>
      <c r="L33" s="16">
        <v>6</v>
      </c>
      <c r="M33" s="16">
        <v>4920</v>
      </c>
      <c r="N33" s="16">
        <v>387.2</v>
      </c>
      <c r="O33" s="16">
        <v>4920</v>
      </c>
      <c r="P33" s="4">
        <v>0</v>
      </c>
      <c r="Q33" s="17">
        <v>6128</v>
      </c>
      <c r="R33" s="17">
        <v>10.4</v>
      </c>
      <c r="S33" s="17">
        <v>0</v>
      </c>
      <c r="T33" s="18"/>
      <c r="U33" s="17">
        <f>Q33+R33</f>
        <v>6138.4</v>
      </c>
      <c r="V33" s="19">
        <v>920.76</v>
      </c>
      <c r="W33" s="19">
        <v>7059.16</v>
      </c>
      <c r="X33" s="19" t="s">
        <v>221</v>
      </c>
      <c r="Y33" s="15" t="s">
        <v>30</v>
      </c>
      <c r="Z33" s="15"/>
    </row>
    <row r="34" spans="1:26" x14ac:dyDescent="0.3">
      <c r="A34" s="2">
        <v>44517</v>
      </c>
      <c r="B34" s="3" t="s">
        <v>139</v>
      </c>
      <c r="C34" s="3" t="s">
        <v>140</v>
      </c>
      <c r="D34" s="3"/>
      <c r="E34" s="3" t="s">
        <v>132</v>
      </c>
      <c r="F34" s="3" t="s">
        <v>24</v>
      </c>
      <c r="G34" s="3" t="s">
        <v>25</v>
      </c>
      <c r="H34" s="3" t="s">
        <v>25</v>
      </c>
      <c r="I34" s="3" t="s">
        <v>26</v>
      </c>
      <c r="J34" s="3" t="s">
        <v>27</v>
      </c>
      <c r="K34" s="3" t="s">
        <v>28</v>
      </c>
      <c r="L34" s="4">
        <v>2</v>
      </c>
      <c r="M34" s="4">
        <v>177</v>
      </c>
      <c r="N34" s="4">
        <v>425.04</v>
      </c>
      <c r="O34" s="4">
        <v>426</v>
      </c>
      <c r="P34" s="4">
        <v>0</v>
      </c>
      <c r="Q34" s="5">
        <v>741.24</v>
      </c>
      <c r="R34" s="5">
        <v>10.4</v>
      </c>
      <c r="S34" s="5">
        <v>255.95</v>
      </c>
      <c r="T34" s="5">
        <v>0</v>
      </c>
      <c r="U34" s="5">
        <v>1007.59</v>
      </c>
      <c r="V34" s="5">
        <v>151.13999999999999</v>
      </c>
      <c r="W34" s="5">
        <v>1158.73</v>
      </c>
      <c r="X34" s="21" t="s">
        <v>221</v>
      </c>
      <c r="Y34" s="3" t="s">
        <v>30</v>
      </c>
      <c r="Z34" s="3"/>
    </row>
    <row r="35" spans="1:26" x14ac:dyDescent="0.3">
      <c r="A35" s="2">
        <v>44517</v>
      </c>
      <c r="B35" s="3" t="s">
        <v>142</v>
      </c>
      <c r="C35" s="3" t="s">
        <v>143</v>
      </c>
      <c r="D35" s="3"/>
      <c r="E35" s="3" t="s">
        <v>144</v>
      </c>
      <c r="F35" s="3" t="s">
        <v>32</v>
      </c>
      <c r="G35" s="3" t="s">
        <v>25</v>
      </c>
      <c r="H35" s="3" t="s">
        <v>25</v>
      </c>
      <c r="I35" s="3" t="s">
        <v>26</v>
      </c>
      <c r="J35" s="3" t="s">
        <v>39</v>
      </c>
      <c r="K35" s="3" t="s">
        <v>28</v>
      </c>
      <c r="L35" s="4">
        <v>1</v>
      </c>
      <c r="M35" s="4">
        <v>603</v>
      </c>
      <c r="N35" s="4">
        <v>96</v>
      </c>
      <c r="O35" s="4">
        <v>603</v>
      </c>
      <c r="P35" s="4">
        <v>0</v>
      </c>
      <c r="Q35" s="5">
        <v>1049.22</v>
      </c>
      <c r="R35" s="5">
        <v>10.4</v>
      </c>
      <c r="S35" s="5">
        <v>362.3</v>
      </c>
      <c r="T35" s="5">
        <v>0</v>
      </c>
      <c r="U35" s="5">
        <v>1421.92</v>
      </c>
      <c r="V35" s="5">
        <v>213.29</v>
      </c>
      <c r="W35" s="5">
        <v>1635.21</v>
      </c>
      <c r="X35" s="21" t="s">
        <v>221</v>
      </c>
      <c r="Y35" s="3" t="s">
        <v>30</v>
      </c>
      <c r="Z35" s="3"/>
    </row>
    <row r="36" spans="1:26" x14ac:dyDescent="0.3">
      <c r="A36" s="2">
        <v>44517</v>
      </c>
      <c r="B36" s="3" t="s">
        <v>145</v>
      </c>
      <c r="C36" s="3"/>
      <c r="D36" s="3"/>
      <c r="E36" s="3" t="s">
        <v>146</v>
      </c>
      <c r="F36" s="3" t="s">
        <v>147</v>
      </c>
      <c r="G36" s="3" t="s">
        <v>25</v>
      </c>
      <c r="H36" s="3" t="s">
        <v>25</v>
      </c>
      <c r="I36" s="3" t="s">
        <v>26</v>
      </c>
      <c r="J36" s="3" t="s">
        <v>148</v>
      </c>
      <c r="K36" s="3" t="s">
        <v>28</v>
      </c>
      <c r="L36" s="4">
        <v>1</v>
      </c>
      <c r="M36" s="4">
        <v>24</v>
      </c>
      <c r="N36" s="4">
        <v>108.11</v>
      </c>
      <c r="O36" s="4">
        <v>109</v>
      </c>
      <c r="P36" s="4">
        <v>0</v>
      </c>
      <c r="Q36" s="5">
        <v>189.66</v>
      </c>
      <c r="R36" s="5">
        <v>10.4</v>
      </c>
      <c r="S36" s="5">
        <v>65.489999999999995</v>
      </c>
      <c r="T36" s="5">
        <v>0</v>
      </c>
      <c r="U36" s="5">
        <v>265.55</v>
      </c>
      <c r="V36" s="5">
        <v>39.83</v>
      </c>
      <c r="W36" s="5">
        <v>305.38</v>
      </c>
      <c r="X36" s="21" t="s">
        <v>221</v>
      </c>
      <c r="Y36" s="3" t="s">
        <v>30</v>
      </c>
      <c r="Z36" s="3"/>
    </row>
    <row r="37" spans="1:26" x14ac:dyDescent="0.3">
      <c r="A37" s="2">
        <v>44517</v>
      </c>
      <c r="B37" s="3" t="s">
        <v>149</v>
      </c>
      <c r="C37" s="3"/>
      <c r="D37" s="3"/>
      <c r="E37" s="3" t="s">
        <v>146</v>
      </c>
      <c r="F37" s="3" t="s">
        <v>141</v>
      </c>
      <c r="G37" s="3" t="s">
        <v>25</v>
      </c>
      <c r="H37" s="3" t="s">
        <v>25</v>
      </c>
      <c r="I37" s="3" t="s">
        <v>26</v>
      </c>
      <c r="J37" s="3" t="s">
        <v>150</v>
      </c>
      <c r="K37" s="3" t="s">
        <v>28</v>
      </c>
      <c r="L37" s="4">
        <v>1</v>
      </c>
      <c r="M37" s="4">
        <v>2</v>
      </c>
      <c r="N37" s="4">
        <v>0.99</v>
      </c>
      <c r="O37" s="4">
        <v>2</v>
      </c>
      <c r="P37" s="4">
        <v>0</v>
      </c>
      <c r="Q37" s="5">
        <v>43.34</v>
      </c>
      <c r="R37" s="5">
        <v>10.4</v>
      </c>
      <c r="S37" s="5">
        <v>14.97</v>
      </c>
      <c r="T37" s="5">
        <v>0</v>
      </c>
      <c r="U37" s="5">
        <v>68.709999999999994</v>
      </c>
      <c r="V37" s="5">
        <v>10.31</v>
      </c>
      <c r="W37" s="5">
        <v>79.02</v>
      </c>
      <c r="X37" s="21" t="s">
        <v>221</v>
      </c>
      <c r="Y37" s="3" t="s">
        <v>30</v>
      </c>
      <c r="Z37" s="3"/>
    </row>
    <row r="38" spans="1:26" x14ac:dyDescent="0.3">
      <c r="A38" s="2">
        <v>44517</v>
      </c>
      <c r="B38" s="3" t="s">
        <v>151</v>
      </c>
      <c r="C38" s="3"/>
      <c r="D38" s="3"/>
      <c r="E38" s="3" t="s">
        <v>152</v>
      </c>
      <c r="F38" s="3" t="s">
        <v>153</v>
      </c>
      <c r="G38" s="3" t="s">
        <v>62</v>
      </c>
      <c r="H38" s="3" t="s">
        <v>62</v>
      </c>
      <c r="I38" s="3" t="s">
        <v>26</v>
      </c>
      <c r="J38" s="3" t="s">
        <v>87</v>
      </c>
      <c r="K38" s="3" t="s">
        <v>28</v>
      </c>
      <c r="L38" s="4">
        <v>2</v>
      </c>
      <c r="M38" s="4">
        <v>12</v>
      </c>
      <c r="N38" s="4">
        <v>18.899999999999999</v>
      </c>
      <c r="O38" s="4">
        <v>19</v>
      </c>
      <c r="P38" s="4">
        <v>0</v>
      </c>
      <c r="Q38" s="5">
        <v>43.34</v>
      </c>
      <c r="R38" s="5">
        <v>10.4</v>
      </c>
      <c r="S38" s="5">
        <v>14.97</v>
      </c>
      <c r="T38" s="5">
        <v>0</v>
      </c>
      <c r="U38" s="5">
        <v>68.709999999999994</v>
      </c>
      <c r="V38" s="5">
        <v>10.31</v>
      </c>
      <c r="W38" s="5">
        <v>79.02</v>
      </c>
      <c r="X38" s="21" t="s">
        <v>221</v>
      </c>
      <c r="Y38" s="3" t="s">
        <v>30</v>
      </c>
      <c r="Z38" s="3"/>
    </row>
    <row r="39" spans="1:26" x14ac:dyDescent="0.3">
      <c r="A39" s="2">
        <v>44518</v>
      </c>
      <c r="B39" s="3" t="s">
        <v>154</v>
      </c>
      <c r="C39" s="3"/>
      <c r="D39" s="3"/>
      <c r="E39" s="3" t="s">
        <v>155</v>
      </c>
      <c r="F39" s="3" t="s">
        <v>156</v>
      </c>
      <c r="G39" s="3" t="s">
        <v>25</v>
      </c>
      <c r="H39" s="3" t="s">
        <v>25</v>
      </c>
      <c r="I39" s="3" t="s">
        <v>26</v>
      </c>
      <c r="J39" s="3" t="s">
        <v>157</v>
      </c>
      <c r="K39" s="3" t="s">
        <v>28</v>
      </c>
      <c r="L39" s="4">
        <v>10</v>
      </c>
      <c r="M39" s="4">
        <v>35</v>
      </c>
      <c r="N39" s="4">
        <v>149.27000000000001</v>
      </c>
      <c r="O39" s="4">
        <v>150</v>
      </c>
      <c r="P39" s="4">
        <v>0</v>
      </c>
      <c r="Q39" s="5">
        <v>261</v>
      </c>
      <c r="R39" s="5">
        <v>10.4</v>
      </c>
      <c r="S39" s="5">
        <v>90.12</v>
      </c>
      <c r="T39" s="5">
        <v>0</v>
      </c>
      <c r="U39" s="5">
        <v>361.52</v>
      </c>
      <c r="V39" s="5">
        <v>54.23</v>
      </c>
      <c r="W39" s="5">
        <v>415.75</v>
      </c>
      <c r="X39" s="21" t="s">
        <v>221</v>
      </c>
      <c r="Y39" s="3" t="s">
        <v>30</v>
      </c>
      <c r="Z39" s="3"/>
    </row>
    <row r="40" spans="1:26" x14ac:dyDescent="0.3">
      <c r="A40" s="2">
        <v>44518</v>
      </c>
      <c r="B40" s="3" t="s">
        <v>158</v>
      </c>
      <c r="C40" s="3"/>
      <c r="D40" s="3"/>
      <c r="E40" s="3" t="s">
        <v>32</v>
      </c>
      <c r="F40" s="3" t="s">
        <v>159</v>
      </c>
      <c r="G40" s="3" t="s">
        <v>26</v>
      </c>
      <c r="H40" s="3" t="s">
        <v>26</v>
      </c>
      <c r="I40" s="3" t="s">
        <v>25</v>
      </c>
      <c r="J40" s="3" t="s">
        <v>73</v>
      </c>
      <c r="K40" s="3" t="s">
        <v>28</v>
      </c>
      <c r="L40" s="4">
        <v>3</v>
      </c>
      <c r="M40" s="4">
        <v>44.6</v>
      </c>
      <c r="N40" s="4">
        <v>9.25</v>
      </c>
      <c r="O40" s="4">
        <v>100</v>
      </c>
      <c r="P40" s="4">
        <v>0</v>
      </c>
      <c r="Q40" s="5">
        <v>174</v>
      </c>
      <c r="R40" s="5">
        <v>10.4</v>
      </c>
      <c r="S40" s="5">
        <v>60.08</v>
      </c>
      <c r="T40" s="5">
        <v>0</v>
      </c>
      <c r="U40" s="5">
        <v>244.48</v>
      </c>
      <c r="V40" s="5">
        <v>36.67</v>
      </c>
      <c r="W40" s="5">
        <v>281.14999999999998</v>
      </c>
      <c r="X40" s="21" t="s">
        <v>221</v>
      </c>
      <c r="Y40" s="3" t="s">
        <v>30</v>
      </c>
      <c r="Z40" s="3"/>
    </row>
    <row r="41" spans="1:26" x14ac:dyDescent="0.3">
      <c r="A41" s="2">
        <v>44518</v>
      </c>
      <c r="B41" s="3" t="s">
        <v>160</v>
      </c>
      <c r="C41" s="3"/>
      <c r="D41" s="3"/>
      <c r="E41" s="3" t="s">
        <v>32</v>
      </c>
      <c r="F41" s="3" t="s">
        <v>159</v>
      </c>
      <c r="G41" s="3" t="s">
        <v>26</v>
      </c>
      <c r="H41" s="3" t="s">
        <v>26</v>
      </c>
      <c r="I41" s="3" t="s">
        <v>25</v>
      </c>
      <c r="J41" s="3" t="s">
        <v>73</v>
      </c>
      <c r="K41" s="3" t="s">
        <v>28</v>
      </c>
      <c r="L41" s="4">
        <v>1</v>
      </c>
      <c r="M41" s="4">
        <v>40.200000000000003</v>
      </c>
      <c r="N41" s="4">
        <v>1.3</v>
      </c>
      <c r="O41" s="4">
        <v>40.200000000000003</v>
      </c>
      <c r="P41" s="4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21" t="s">
        <v>221</v>
      </c>
      <c r="Y41" s="3" t="s">
        <v>30</v>
      </c>
      <c r="Z41" s="3"/>
    </row>
    <row r="42" spans="1:26" x14ac:dyDescent="0.3">
      <c r="A42" s="2">
        <v>44518</v>
      </c>
      <c r="B42" s="3" t="s">
        <v>161</v>
      </c>
      <c r="C42" s="3"/>
      <c r="D42" s="3"/>
      <c r="E42" s="3" t="s">
        <v>32</v>
      </c>
      <c r="F42" s="3" t="s">
        <v>159</v>
      </c>
      <c r="G42" s="3" t="s">
        <v>26</v>
      </c>
      <c r="H42" s="3" t="s">
        <v>26</v>
      </c>
      <c r="I42" s="3" t="s">
        <v>25</v>
      </c>
      <c r="J42" s="3" t="s">
        <v>73</v>
      </c>
      <c r="K42" s="3" t="s">
        <v>28</v>
      </c>
      <c r="L42" s="4">
        <v>2</v>
      </c>
      <c r="M42" s="4">
        <v>7.2</v>
      </c>
      <c r="N42" s="4">
        <v>13.58</v>
      </c>
      <c r="O42" s="4">
        <v>13.58</v>
      </c>
      <c r="P42" s="4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21" t="s">
        <v>221</v>
      </c>
      <c r="Y42" s="3" t="s">
        <v>30</v>
      </c>
      <c r="Z42" s="3"/>
    </row>
    <row r="43" spans="1:26" x14ac:dyDescent="0.3">
      <c r="A43" s="2">
        <v>44519</v>
      </c>
      <c r="B43" s="3" t="s">
        <v>162</v>
      </c>
      <c r="C43" s="3"/>
      <c r="D43" s="3"/>
      <c r="E43" s="3" t="s">
        <v>163</v>
      </c>
      <c r="F43" s="3" t="s">
        <v>164</v>
      </c>
      <c r="G43" s="3" t="s">
        <v>25</v>
      </c>
      <c r="H43" s="3" t="s">
        <v>25</v>
      </c>
      <c r="I43" s="3" t="s">
        <v>26</v>
      </c>
      <c r="J43" s="3" t="s">
        <v>165</v>
      </c>
      <c r="K43" s="3" t="s">
        <v>28</v>
      </c>
      <c r="L43" s="4">
        <v>1</v>
      </c>
      <c r="M43" s="4">
        <v>4</v>
      </c>
      <c r="N43" s="4">
        <v>13.26</v>
      </c>
      <c r="O43" s="4">
        <v>14</v>
      </c>
      <c r="P43" s="4">
        <v>0</v>
      </c>
      <c r="Q43" s="5">
        <v>43.34</v>
      </c>
      <c r="R43" s="5">
        <v>10.4</v>
      </c>
      <c r="S43" s="5">
        <v>14.97</v>
      </c>
      <c r="T43" s="5">
        <v>0</v>
      </c>
      <c r="U43" s="5">
        <v>68.709999999999994</v>
      </c>
      <c r="V43" s="5">
        <v>10.31</v>
      </c>
      <c r="W43" s="5">
        <v>79.02</v>
      </c>
      <c r="X43" s="21" t="s">
        <v>221</v>
      </c>
      <c r="Y43" s="3" t="s">
        <v>30</v>
      </c>
      <c r="Z43" s="3"/>
    </row>
    <row r="44" spans="1:26" x14ac:dyDescent="0.3">
      <c r="A44" s="2">
        <v>44519</v>
      </c>
      <c r="B44" s="3" t="s">
        <v>166</v>
      </c>
      <c r="C44" s="3" t="s">
        <v>129</v>
      </c>
      <c r="D44" s="3"/>
      <c r="E44" s="3" t="s">
        <v>60</v>
      </c>
      <c r="F44" s="3" t="s">
        <v>167</v>
      </c>
      <c r="G44" s="3" t="s">
        <v>26</v>
      </c>
      <c r="H44" s="3" t="s">
        <v>26</v>
      </c>
      <c r="I44" s="3" t="s">
        <v>62</v>
      </c>
      <c r="J44" s="3" t="s">
        <v>168</v>
      </c>
      <c r="K44" s="3" t="s">
        <v>28</v>
      </c>
      <c r="L44" s="4">
        <v>1</v>
      </c>
      <c r="M44" s="4">
        <v>148</v>
      </c>
      <c r="N44" s="4">
        <v>255</v>
      </c>
      <c r="O44" s="4">
        <v>255</v>
      </c>
      <c r="P44" s="4">
        <v>0</v>
      </c>
      <c r="Q44" s="5">
        <v>538.04999999999995</v>
      </c>
      <c r="R44" s="5">
        <v>10.4</v>
      </c>
      <c r="S44" s="5">
        <v>185.79</v>
      </c>
      <c r="T44" s="5">
        <v>0</v>
      </c>
      <c r="U44" s="5">
        <v>734.24</v>
      </c>
      <c r="V44" s="5">
        <v>110.14</v>
      </c>
      <c r="W44" s="5">
        <v>844.38</v>
      </c>
      <c r="X44" s="21" t="s">
        <v>221</v>
      </c>
      <c r="Y44" s="3" t="s">
        <v>30</v>
      </c>
      <c r="Z44" s="3"/>
    </row>
    <row r="45" spans="1:26" x14ac:dyDescent="0.3">
      <c r="A45" s="2">
        <v>44519</v>
      </c>
      <c r="B45" s="3" t="s">
        <v>169</v>
      </c>
      <c r="C45" s="3"/>
      <c r="D45" s="3"/>
      <c r="E45" s="3" t="s">
        <v>85</v>
      </c>
      <c r="F45" s="3" t="s">
        <v>86</v>
      </c>
      <c r="G45" s="3" t="s">
        <v>62</v>
      </c>
      <c r="H45" s="3" t="s">
        <v>62</v>
      </c>
      <c r="I45" s="3" t="s">
        <v>26</v>
      </c>
      <c r="J45" s="3" t="s">
        <v>87</v>
      </c>
      <c r="K45" s="3" t="s">
        <v>28</v>
      </c>
      <c r="L45" s="4">
        <v>3</v>
      </c>
      <c r="M45" s="4">
        <v>30</v>
      </c>
      <c r="N45" s="4">
        <v>49.68</v>
      </c>
      <c r="O45" s="4">
        <v>50</v>
      </c>
      <c r="P45" s="4">
        <v>0</v>
      </c>
      <c r="Q45" s="5">
        <v>95</v>
      </c>
      <c r="R45" s="5">
        <v>10.4</v>
      </c>
      <c r="S45" s="5">
        <v>32.799999999999997</v>
      </c>
      <c r="T45" s="5">
        <v>0</v>
      </c>
      <c r="U45" s="5">
        <v>138.19999999999999</v>
      </c>
      <c r="V45" s="5">
        <v>20.73</v>
      </c>
      <c r="W45" s="5">
        <v>158.93</v>
      </c>
      <c r="X45" s="21" t="s">
        <v>221</v>
      </c>
      <c r="Y45" s="3" t="s">
        <v>30</v>
      </c>
      <c r="Z45" s="3"/>
    </row>
    <row r="46" spans="1:26" x14ac:dyDescent="0.3">
      <c r="A46" s="2">
        <v>44519</v>
      </c>
      <c r="B46" s="3" t="s">
        <v>170</v>
      </c>
      <c r="C46" s="3" t="s">
        <v>129</v>
      </c>
      <c r="D46" s="3"/>
      <c r="E46" s="3" t="s">
        <v>60</v>
      </c>
      <c r="F46" s="3" t="s">
        <v>171</v>
      </c>
      <c r="G46" s="3" t="s">
        <v>26</v>
      </c>
      <c r="H46" s="3" t="s">
        <v>26</v>
      </c>
      <c r="I46" s="3" t="s">
        <v>62</v>
      </c>
      <c r="J46" s="3" t="s">
        <v>69</v>
      </c>
      <c r="K46" s="3" t="s">
        <v>28</v>
      </c>
      <c r="L46" s="4">
        <v>9</v>
      </c>
      <c r="M46" s="4">
        <v>155.78</v>
      </c>
      <c r="N46" s="4">
        <v>69.62</v>
      </c>
      <c r="O46" s="4">
        <v>156</v>
      </c>
      <c r="P46" s="4">
        <v>0</v>
      </c>
      <c r="Q46" s="5">
        <v>329.16</v>
      </c>
      <c r="R46" s="5">
        <v>10.4</v>
      </c>
      <c r="S46" s="5">
        <v>113.66</v>
      </c>
      <c r="T46" s="5">
        <v>0</v>
      </c>
      <c r="U46" s="5">
        <v>453.22</v>
      </c>
      <c r="V46" s="5">
        <v>67.98</v>
      </c>
      <c r="W46" s="5">
        <v>521.20000000000005</v>
      </c>
      <c r="X46" s="21" t="s">
        <v>221</v>
      </c>
      <c r="Y46" s="3" t="s">
        <v>30</v>
      </c>
      <c r="Z46" s="3"/>
    </row>
    <row r="47" spans="1:26" x14ac:dyDescent="0.3">
      <c r="A47" s="2">
        <v>44519</v>
      </c>
      <c r="B47" s="3" t="s">
        <v>172</v>
      </c>
      <c r="C47" s="3"/>
      <c r="D47" s="3"/>
      <c r="E47" s="3" t="s">
        <v>173</v>
      </c>
      <c r="F47" s="3" t="s">
        <v>86</v>
      </c>
      <c r="G47" s="3" t="s">
        <v>62</v>
      </c>
      <c r="H47" s="3" t="s">
        <v>62</v>
      </c>
      <c r="I47" s="3" t="s">
        <v>26</v>
      </c>
      <c r="J47" s="3" t="s">
        <v>87</v>
      </c>
      <c r="K47" s="3" t="s">
        <v>28</v>
      </c>
      <c r="L47" s="4">
        <v>2</v>
      </c>
      <c r="M47" s="4">
        <v>100</v>
      </c>
      <c r="N47" s="4">
        <v>29.7</v>
      </c>
      <c r="O47" s="4">
        <v>100</v>
      </c>
      <c r="P47" s="4">
        <v>0</v>
      </c>
      <c r="Q47" s="5">
        <v>190</v>
      </c>
      <c r="R47" s="5">
        <v>10.4</v>
      </c>
      <c r="S47" s="5">
        <v>65.61</v>
      </c>
      <c r="T47" s="5">
        <v>0</v>
      </c>
      <c r="U47" s="5">
        <v>266.01</v>
      </c>
      <c r="V47" s="5">
        <v>39.9</v>
      </c>
      <c r="W47" s="5">
        <v>305.91000000000003</v>
      </c>
      <c r="X47" s="21" t="s">
        <v>221</v>
      </c>
      <c r="Y47" s="3" t="s">
        <v>30</v>
      </c>
      <c r="Z47" s="3"/>
    </row>
    <row r="48" spans="1:26" x14ac:dyDescent="0.3">
      <c r="A48" s="2">
        <v>44522</v>
      </c>
      <c r="B48" s="3" t="s">
        <v>174</v>
      </c>
      <c r="C48" s="3" t="s">
        <v>175</v>
      </c>
      <c r="D48" s="3"/>
      <c r="E48" s="3" t="s">
        <v>23</v>
      </c>
      <c r="F48" s="3" t="s">
        <v>24</v>
      </c>
      <c r="G48" s="3" t="s">
        <v>25</v>
      </c>
      <c r="H48" s="3" t="s">
        <v>25</v>
      </c>
      <c r="I48" s="3" t="s">
        <v>26</v>
      </c>
      <c r="J48" s="3" t="s">
        <v>176</v>
      </c>
      <c r="K48" s="3" t="s">
        <v>28</v>
      </c>
      <c r="L48" s="4">
        <v>4</v>
      </c>
      <c r="M48" s="4">
        <v>408</v>
      </c>
      <c r="N48" s="4">
        <v>1429.12</v>
      </c>
      <c r="O48" s="4">
        <v>1430</v>
      </c>
      <c r="P48" s="4">
        <v>0</v>
      </c>
      <c r="Q48" s="5">
        <v>2488.1999999999998</v>
      </c>
      <c r="R48" s="5">
        <v>10.4</v>
      </c>
      <c r="S48" s="5">
        <v>859.18</v>
      </c>
      <c r="T48" s="5">
        <v>0</v>
      </c>
      <c r="U48" s="5">
        <v>3357.78</v>
      </c>
      <c r="V48" s="5">
        <v>503.67</v>
      </c>
      <c r="W48" s="5">
        <v>3861.45</v>
      </c>
      <c r="X48" s="21" t="s">
        <v>221</v>
      </c>
      <c r="Y48" s="3" t="s">
        <v>30</v>
      </c>
      <c r="Z48" s="3"/>
    </row>
    <row r="49" spans="1:26" x14ac:dyDescent="0.3">
      <c r="A49" s="2">
        <v>44523</v>
      </c>
      <c r="B49" s="3" t="s">
        <v>177</v>
      </c>
      <c r="C49" s="3" t="s">
        <v>178</v>
      </c>
      <c r="D49" s="3"/>
      <c r="E49" s="3" t="s">
        <v>32</v>
      </c>
      <c r="F49" s="3" t="s">
        <v>159</v>
      </c>
      <c r="G49" s="3" t="s">
        <v>26</v>
      </c>
      <c r="H49" s="3" t="s">
        <v>26</v>
      </c>
      <c r="I49" s="3" t="s">
        <v>25</v>
      </c>
      <c r="J49" s="3" t="s">
        <v>73</v>
      </c>
      <c r="K49" s="3" t="s">
        <v>28</v>
      </c>
      <c r="L49" s="4">
        <v>3</v>
      </c>
      <c r="M49" s="4">
        <v>22.6</v>
      </c>
      <c r="N49" s="4">
        <v>7.78</v>
      </c>
      <c r="O49" s="4">
        <v>22.6</v>
      </c>
      <c r="P49" s="4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21" t="s">
        <v>221</v>
      </c>
      <c r="Y49" s="3" t="s">
        <v>30</v>
      </c>
      <c r="Z49" s="3"/>
    </row>
    <row r="50" spans="1:26" x14ac:dyDescent="0.3">
      <c r="A50" s="2">
        <v>44523</v>
      </c>
      <c r="B50" s="3" t="s">
        <v>179</v>
      </c>
      <c r="C50" s="3" t="s">
        <v>180</v>
      </c>
      <c r="D50" s="3"/>
      <c r="E50" s="3" t="s">
        <v>32</v>
      </c>
      <c r="F50" s="3" t="s">
        <v>159</v>
      </c>
      <c r="G50" s="3" t="s">
        <v>26</v>
      </c>
      <c r="H50" s="3" t="s">
        <v>26</v>
      </c>
      <c r="I50" s="3" t="s">
        <v>25</v>
      </c>
      <c r="J50" s="3" t="s">
        <v>73</v>
      </c>
      <c r="K50" s="3" t="s">
        <v>28</v>
      </c>
      <c r="L50" s="4">
        <v>7</v>
      </c>
      <c r="M50" s="4">
        <v>37.200000000000003</v>
      </c>
      <c r="N50" s="4">
        <v>8.0299999999999994</v>
      </c>
      <c r="O50" s="4">
        <v>61</v>
      </c>
      <c r="P50" s="4">
        <v>0</v>
      </c>
      <c r="Q50" s="5">
        <v>106.14</v>
      </c>
      <c r="R50" s="5">
        <v>10.4</v>
      </c>
      <c r="S50" s="5">
        <v>36.65</v>
      </c>
      <c r="T50" s="5">
        <v>0</v>
      </c>
      <c r="U50" s="5">
        <v>153.19</v>
      </c>
      <c r="V50" s="5">
        <v>22.98</v>
      </c>
      <c r="W50" s="5">
        <v>176.17</v>
      </c>
      <c r="X50" s="21" t="s">
        <v>221</v>
      </c>
      <c r="Y50" s="3" t="s">
        <v>30</v>
      </c>
      <c r="Z50" s="3"/>
    </row>
    <row r="51" spans="1:26" x14ac:dyDescent="0.3">
      <c r="A51" s="2">
        <v>44524</v>
      </c>
      <c r="B51" s="3" t="s">
        <v>181</v>
      </c>
      <c r="C51" s="3"/>
      <c r="D51" s="3"/>
      <c r="E51" s="3" t="s">
        <v>60</v>
      </c>
      <c r="F51" s="3" t="s">
        <v>182</v>
      </c>
      <c r="G51" s="3" t="s">
        <v>26</v>
      </c>
      <c r="H51" s="3" t="s">
        <v>26</v>
      </c>
      <c r="I51" s="3" t="s">
        <v>34</v>
      </c>
      <c r="J51" s="3" t="s">
        <v>183</v>
      </c>
      <c r="K51" s="3" t="s">
        <v>28</v>
      </c>
      <c r="L51" s="4">
        <v>1</v>
      </c>
      <c r="M51" s="4">
        <v>685</v>
      </c>
      <c r="N51" s="4">
        <v>450</v>
      </c>
      <c r="O51" s="4">
        <v>685</v>
      </c>
      <c r="P51" s="4">
        <v>0</v>
      </c>
      <c r="Q51" s="5">
        <v>1959.1</v>
      </c>
      <c r="R51" s="5">
        <v>10.4</v>
      </c>
      <c r="S51" s="5">
        <v>1103.43</v>
      </c>
      <c r="T51" s="5">
        <v>1236.47</v>
      </c>
      <c r="U51" s="5">
        <v>4309.3999999999996</v>
      </c>
      <c r="V51" s="5">
        <v>646.41</v>
      </c>
      <c r="W51" s="5">
        <v>4955.8100000000004</v>
      </c>
      <c r="X51" s="21" t="s">
        <v>221</v>
      </c>
      <c r="Y51" s="3" t="s">
        <v>30</v>
      </c>
      <c r="Z51" s="3"/>
    </row>
    <row r="52" spans="1:26" x14ac:dyDescent="0.3">
      <c r="A52" s="2">
        <v>44524</v>
      </c>
      <c r="B52" s="3" t="s">
        <v>184</v>
      </c>
      <c r="C52" s="3" t="s">
        <v>185</v>
      </c>
      <c r="D52" s="3"/>
      <c r="E52" s="3" t="s">
        <v>186</v>
      </c>
      <c r="F52" s="3" t="s">
        <v>164</v>
      </c>
      <c r="G52" s="3" t="s">
        <v>25</v>
      </c>
      <c r="H52" s="3" t="s">
        <v>25</v>
      </c>
      <c r="I52" s="3" t="s">
        <v>26</v>
      </c>
      <c r="J52" s="3" t="s">
        <v>187</v>
      </c>
      <c r="K52" s="3" t="s">
        <v>28</v>
      </c>
      <c r="L52" s="4">
        <v>3</v>
      </c>
      <c r="M52" s="4">
        <v>51</v>
      </c>
      <c r="N52" s="4">
        <v>45.6</v>
      </c>
      <c r="O52" s="4">
        <v>51</v>
      </c>
      <c r="P52" s="4">
        <v>0</v>
      </c>
      <c r="Q52" s="5">
        <v>88.74</v>
      </c>
      <c r="R52" s="5">
        <v>10.4</v>
      </c>
      <c r="S52" s="5">
        <v>30.64</v>
      </c>
      <c r="T52" s="5">
        <v>0</v>
      </c>
      <c r="U52" s="5">
        <v>129.78</v>
      </c>
      <c r="V52" s="5">
        <v>19.47</v>
      </c>
      <c r="W52" s="5">
        <v>149.25</v>
      </c>
      <c r="X52" s="21" t="s">
        <v>221</v>
      </c>
      <c r="Y52" s="3" t="s">
        <v>30</v>
      </c>
      <c r="Z52" s="3"/>
    </row>
    <row r="53" spans="1:26" x14ac:dyDescent="0.3">
      <c r="A53" s="2">
        <v>44524</v>
      </c>
      <c r="B53" s="3" t="s">
        <v>188</v>
      </c>
      <c r="C53" s="3"/>
      <c r="D53" s="3"/>
      <c r="E53" s="3" t="s">
        <v>60</v>
      </c>
      <c r="F53" s="3" t="s">
        <v>68</v>
      </c>
      <c r="G53" s="3" t="s">
        <v>26</v>
      </c>
      <c r="H53" s="3" t="s">
        <v>26</v>
      </c>
      <c r="I53" s="3" t="s">
        <v>62</v>
      </c>
      <c r="J53" s="3" t="s">
        <v>69</v>
      </c>
      <c r="K53" s="3" t="s">
        <v>28</v>
      </c>
      <c r="L53" s="4">
        <v>1</v>
      </c>
      <c r="M53" s="4">
        <v>324</v>
      </c>
      <c r="N53" s="4">
        <v>237</v>
      </c>
      <c r="O53" s="4">
        <v>324</v>
      </c>
      <c r="P53" s="4">
        <v>0</v>
      </c>
      <c r="Q53" s="5">
        <v>683.64</v>
      </c>
      <c r="R53" s="5">
        <v>10.4</v>
      </c>
      <c r="S53" s="5">
        <v>236.06</v>
      </c>
      <c r="T53" s="5">
        <v>0</v>
      </c>
      <c r="U53" s="5">
        <v>930.1</v>
      </c>
      <c r="V53" s="5">
        <v>139.51</v>
      </c>
      <c r="W53" s="5">
        <v>1069.6099999999999</v>
      </c>
      <c r="X53" s="21" t="s">
        <v>221</v>
      </c>
      <c r="Y53" s="3" t="s">
        <v>30</v>
      </c>
      <c r="Z53" s="3"/>
    </row>
    <row r="54" spans="1:26" x14ac:dyDescent="0.3">
      <c r="A54" s="2">
        <v>44524</v>
      </c>
      <c r="B54" s="3" t="s">
        <v>189</v>
      </c>
      <c r="C54" s="3" t="s">
        <v>170</v>
      </c>
      <c r="D54" s="3"/>
      <c r="E54" s="3" t="s">
        <v>68</v>
      </c>
      <c r="F54" s="3" t="s">
        <v>60</v>
      </c>
      <c r="G54" s="3" t="s">
        <v>62</v>
      </c>
      <c r="H54" s="3" t="s">
        <v>62</v>
      </c>
      <c r="I54" s="3" t="s">
        <v>26</v>
      </c>
      <c r="J54" s="3" t="s">
        <v>190</v>
      </c>
      <c r="K54" s="3" t="s">
        <v>28</v>
      </c>
      <c r="L54" s="4">
        <v>9</v>
      </c>
      <c r="M54" s="4">
        <v>155.78</v>
      </c>
      <c r="N54" s="4">
        <v>63.44</v>
      </c>
      <c r="O54" s="4">
        <v>156</v>
      </c>
      <c r="P54" s="4">
        <v>0</v>
      </c>
      <c r="Q54" s="5">
        <v>296.39999999999998</v>
      </c>
      <c r="R54" s="5">
        <v>10.4</v>
      </c>
      <c r="S54" s="5">
        <v>102.35</v>
      </c>
      <c r="T54" s="5">
        <v>0</v>
      </c>
      <c r="U54" s="5">
        <v>409.15</v>
      </c>
      <c r="V54" s="5">
        <v>61.37</v>
      </c>
      <c r="W54" s="5">
        <v>470.52</v>
      </c>
      <c r="X54" s="21" t="s">
        <v>221</v>
      </c>
      <c r="Y54" s="3" t="s">
        <v>30</v>
      </c>
      <c r="Z54" s="3"/>
    </row>
    <row r="55" spans="1:26" x14ac:dyDescent="0.3">
      <c r="A55" s="2">
        <v>44525</v>
      </c>
      <c r="B55" s="3" t="s">
        <v>191</v>
      </c>
      <c r="C55" s="3" t="s">
        <v>175</v>
      </c>
      <c r="D55" s="3"/>
      <c r="E55" s="3" t="s">
        <v>146</v>
      </c>
      <c r="F55" s="3" t="s">
        <v>192</v>
      </c>
      <c r="G55" s="3" t="s">
        <v>25</v>
      </c>
      <c r="H55" s="3" t="s">
        <v>25</v>
      </c>
      <c r="I55" s="3" t="s">
        <v>26</v>
      </c>
      <c r="J55" s="3" t="s">
        <v>193</v>
      </c>
      <c r="K55" s="3" t="s">
        <v>28</v>
      </c>
      <c r="L55" s="4">
        <v>1</v>
      </c>
      <c r="M55" s="4">
        <v>56</v>
      </c>
      <c r="N55" s="4">
        <v>361.25</v>
      </c>
      <c r="O55" s="4">
        <v>362</v>
      </c>
      <c r="P55" s="4">
        <v>0</v>
      </c>
      <c r="Q55" s="5">
        <v>629.88</v>
      </c>
      <c r="R55" s="5">
        <v>10.4</v>
      </c>
      <c r="S55" s="5">
        <v>217.5</v>
      </c>
      <c r="T55" s="5">
        <v>0</v>
      </c>
      <c r="U55" s="5">
        <v>857.78</v>
      </c>
      <c r="V55" s="5">
        <v>128.66999999999999</v>
      </c>
      <c r="W55" s="5">
        <v>986.45</v>
      </c>
      <c r="X55" s="21" t="s">
        <v>221</v>
      </c>
      <c r="Y55" s="3" t="s">
        <v>30</v>
      </c>
      <c r="Z55" s="3"/>
    </row>
    <row r="56" spans="1:26" x14ac:dyDescent="0.3">
      <c r="A56" s="2">
        <v>44525</v>
      </c>
      <c r="B56" s="3" t="s">
        <v>194</v>
      </c>
      <c r="C56" s="3" t="s">
        <v>195</v>
      </c>
      <c r="D56" s="3"/>
      <c r="E56" s="3" t="s">
        <v>196</v>
      </c>
      <c r="F56" s="3" t="s">
        <v>32</v>
      </c>
      <c r="G56" s="3" t="s">
        <v>25</v>
      </c>
      <c r="H56" s="3" t="s">
        <v>25</v>
      </c>
      <c r="I56" s="3" t="s">
        <v>26</v>
      </c>
      <c r="J56" s="3" t="s">
        <v>39</v>
      </c>
      <c r="K56" s="3" t="s">
        <v>28</v>
      </c>
      <c r="L56" s="4">
        <v>1</v>
      </c>
      <c r="M56" s="4">
        <v>290</v>
      </c>
      <c r="N56" s="4">
        <v>121.77</v>
      </c>
      <c r="O56" s="4">
        <v>290</v>
      </c>
      <c r="P56" s="4">
        <v>0</v>
      </c>
      <c r="Q56" s="5">
        <v>504.6</v>
      </c>
      <c r="R56" s="5">
        <v>10.4</v>
      </c>
      <c r="S56" s="5">
        <v>174.24</v>
      </c>
      <c r="T56" s="5">
        <v>0</v>
      </c>
      <c r="U56" s="5">
        <v>689.24</v>
      </c>
      <c r="V56" s="5">
        <v>103.39</v>
      </c>
      <c r="W56" s="5">
        <v>792.63</v>
      </c>
      <c r="X56" s="21" t="s">
        <v>221</v>
      </c>
      <c r="Y56" s="3" t="s">
        <v>30</v>
      </c>
      <c r="Z56" s="3"/>
    </row>
    <row r="57" spans="1:26" x14ac:dyDescent="0.3">
      <c r="A57" s="2">
        <v>44526</v>
      </c>
      <c r="B57" s="3" t="s">
        <v>197</v>
      </c>
      <c r="C57" s="3" t="s">
        <v>175</v>
      </c>
      <c r="D57" s="3"/>
      <c r="E57" s="3" t="s">
        <v>83</v>
      </c>
      <c r="F57" s="3" t="s">
        <v>32</v>
      </c>
      <c r="G57" s="3" t="s">
        <v>25</v>
      </c>
      <c r="H57" s="3" t="s">
        <v>25</v>
      </c>
      <c r="I57" s="3" t="s">
        <v>26</v>
      </c>
      <c r="J57" s="3" t="s">
        <v>39</v>
      </c>
      <c r="K57" s="3" t="s">
        <v>28</v>
      </c>
      <c r="L57" s="4">
        <v>3</v>
      </c>
      <c r="M57" s="4">
        <v>2380</v>
      </c>
      <c r="N57" s="4">
        <v>235.2</v>
      </c>
      <c r="O57" s="4">
        <v>2380</v>
      </c>
      <c r="P57" s="4">
        <v>0</v>
      </c>
      <c r="Q57" s="5">
        <v>4141.2</v>
      </c>
      <c r="R57" s="5">
        <v>10.4</v>
      </c>
      <c r="S57" s="5">
        <v>1429.96</v>
      </c>
      <c r="T57" s="5">
        <v>0</v>
      </c>
      <c r="U57" s="5">
        <v>5581.56</v>
      </c>
      <c r="V57" s="5">
        <v>837.23</v>
      </c>
      <c r="W57" s="5">
        <v>6418.79</v>
      </c>
      <c r="X57" s="21" t="s">
        <v>221</v>
      </c>
      <c r="Y57" s="3" t="s">
        <v>30</v>
      </c>
      <c r="Z57" s="3"/>
    </row>
    <row r="58" spans="1:26" x14ac:dyDescent="0.3">
      <c r="A58" s="2">
        <v>44526</v>
      </c>
      <c r="B58" s="3" t="s">
        <v>198</v>
      </c>
      <c r="C58" s="3"/>
      <c r="D58" s="3"/>
      <c r="E58" s="3" t="s">
        <v>85</v>
      </c>
      <c r="F58" s="3" t="s">
        <v>199</v>
      </c>
      <c r="G58" s="3" t="s">
        <v>62</v>
      </c>
      <c r="H58" s="3" t="s">
        <v>62</v>
      </c>
      <c r="I58" s="3" t="s">
        <v>26</v>
      </c>
      <c r="J58" s="3" t="s">
        <v>87</v>
      </c>
      <c r="K58" s="3" t="s">
        <v>28</v>
      </c>
      <c r="L58" s="4">
        <v>2</v>
      </c>
      <c r="M58" s="4">
        <v>17</v>
      </c>
      <c r="N58" s="4">
        <v>25.98</v>
      </c>
      <c r="O58" s="4">
        <v>26</v>
      </c>
      <c r="P58" s="4">
        <v>0</v>
      </c>
      <c r="Q58" s="5">
        <v>49.4</v>
      </c>
      <c r="R58" s="5">
        <v>10.4</v>
      </c>
      <c r="S58" s="5">
        <v>17.059999999999999</v>
      </c>
      <c r="T58" s="5">
        <v>0</v>
      </c>
      <c r="U58" s="5">
        <v>76.86</v>
      </c>
      <c r="V58" s="5">
        <v>11.53</v>
      </c>
      <c r="W58" s="5">
        <v>88.39</v>
      </c>
      <c r="X58" s="21" t="s">
        <v>221</v>
      </c>
      <c r="Y58" s="3" t="s">
        <v>30</v>
      </c>
      <c r="Z58" s="3"/>
    </row>
    <row r="59" spans="1:26" x14ac:dyDescent="0.3">
      <c r="A59" s="2">
        <v>44526</v>
      </c>
      <c r="B59" s="3" t="s">
        <v>200</v>
      </c>
      <c r="C59" s="3"/>
      <c r="D59" s="3"/>
      <c r="E59" s="3" t="s">
        <v>173</v>
      </c>
      <c r="F59" s="3" t="s">
        <v>201</v>
      </c>
      <c r="G59" s="3" t="s">
        <v>62</v>
      </c>
      <c r="H59" s="3" t="s">
        <v>62</v>
      </c>
      <c r="I59" s="3" t="s">
        <v>26</v>
      </c>
      <c r="J59" s="3" t="s">
        <v>87</v>
      </c>
      <c r="K59" s="3" t="s">
        <v>28</v>
      </c>
      <c r="L59" s="4">
        <v>1</v>
      </c>
      <c r="M59" s="4">
        <v>255</v>
      </c>
      <c r="N59" s="4">
        <v>120</v>
      </c>
      <c r="O59" s="4">
        <v>255</v>
      </c>
      <c r="P59" s="4">
        <v>0</v>
      </c>
      <c r="Q59" s="5">
        <v>484.5</v>
      </c>
      <c r="R59" s="5">
        <v>10.4</v>
      </c>
      <c r="S59" s="5">
        <v>167.3</v>
      </c>
      <c r="T59" s="5">
        <v>0</v>
      </c>
      <c r="U59" s="5">
        <v>662.2</v>
      </c>
      <c r="V59" s="5">
        <v>99.33</v>
      </c>
      <c r="W59" s="5">
        <v>761.53</v>
      </c>
      <c r="X59" s="21" t="s">
        <v>221</v>
      </c>
      <c r="Y59" s="3" t="s">
        <v>30</v>
      </c>
      <c r="Z59" s="3"/>
    </row>
    <row r="60" spans="1:26" x14ac:dyDescent="0.3">
      <c r="A60" s="2">
        <v>44529</v>
      </c>
      <c r="B60" s="3" t="s">
        <v>202</v>
      </c>
      <c r="C60" s="3"/>
      <c r="D60" s="3"/>
      <c r="E60" s="3" t="s">
        <v>203</v>
      </c>
      <c r="F60" s="3" t="s">
        <v>70</v>
      </c>
      <c r="G60" s="3" t="s">
        <v>26</v>
      </c>
      <c r="H60" s="3" t="s">
        <v>25</v>
      </c>
      <c r="I60" s="3" t="s">
        <v>62</v>
      </c>
      <c r="J60" s="3" t="s">
        <v>204</v>
      </c>
      <c r="K60" s="3" t="s">
        <v>28</v>
      </c>
      <c r="L60" s="4">
        <v>3</v>
      </c>
      <c r="M60" s="4">
        <v>65</v>
      </c>
      <c r="N60" s="4">
        <v>7.28</v>
      </c>
      <c r="O60" s="4">
        <v>65</v>
      </c>
      <c r="P60" s="4">
        <v>0</v>
      </c>
      <c r="Q60" s="5">
        <v>84.5</v>
      </c>
      <c r="R60" s="5">
        <v>10.4</v>
      </c>
      <c r="S60" s="5">
        <v>29.18</v>
      </c>
      <c r="T60" s="5">
        <v>0</v>
      </c>
      <c r="U60" s="5">
        <v>124.08</v>
      </c>
      <c r="V60" s="5">
        <v>18.61</v>
      </c>
      <c r="W60" s="5">
        <v>142.69</v>
      </c>
      <c r="X60" s="21" t="s">
        <v>221</v>
      </c>
      <c r="Y60" s="3" t="s">
        <v>30</v>
      </c>
      <c r="Z60" s="3"/>
    </row>
    <row r="61" spans="1:26" x14ac:dyDescent="0.3">
      <c r="A61" s="2">
        <v>44530</v>
      </c>
      <c r="B61" s="3" t="s">
        <v>205</v>
      </c>
      <c r="C61" s="3" t="s">
        <v>206</v>
      </c>
      <c r="D61" s="3"/>
      <c r="E61" s="3" t="s">
        <v>207</v>
      </c>
      <c r="F61" s="3" t="s">
        <v>60</v>
      </c>
      <c r="G61" s="3" t="s">
        <v>25</v>
      </c>
      <c r="H61" s="3" t="s">
        <v>25</v>
      </c>
      <c r="I61" s="3" t="s">
        <v>26</v>
      </c>
      <c r="J61" s="3" t="s">
        <v>190</v>
      </c>
      <c r="K61" s="3" t="s">
        <v>28</v>
      </c>
      <c r="L61" s="4">
        <v>2</v>
      </c>
      <c r="M61" s="4">
        <v>36</v>
      </c>
      <c r="N61" s="4">
        <v>13.02</v>
      </c>
      <c r="O61" s="4">
        <v>36</v>
      </c>
      <c r="P61" s="4">
        <v>0</v>
      </c>
      <c r="Q61" s="5">
        <v>62.64</v>
      </c>
      <c r="R61" s="5">
        <v>10.4</v>
      </c>
      <c r="S61" s="5">
        <v>21.63</v>
      </c>
      <c r="T61" s="5">
        <v>0</v>
      </c>
      <c r="U61" s="5">
        <v>94.67</v>
      </c>
      <c r="V61" s="5">
        <v>14.2</v>
      </c>
      <c r="W61" s="5">
        <v>108.87</v>
      </c>
      <c r="X61" s="21" t="s">
        <v>221</v>
      </c>
      <c r="Y61" s="3" t="s">
        <v>30</v>
      </c>
      <c r="Z61" s="3"/>
    </row>
    <row r="62" spans="1:26" x14ac:dyDescent="0.3">
      <c r="A62" s="2">
        <v>44530</v>
      </c>
      <c r="B62" s="3" t="s">
        <v>208</v>
      </c>
      <c r="C62" s="3"/>
      <c r="D62" s="3"/>
      <c r="E62" s="3" t="s">
        <v>134</v>
      </c>
      <c r="F62" s="3" t="s">
        <v>209</v>
      </c>
      <c r="G62" s="3" t="s">
        <v>26</v>
      </c>
      <c r="H62" s="3" t="s">
        <v>26</v>
      </c>
      <c r="I62" s="3" t="s">
        <v>25</v>
      </c>
      <c r="J62" s="3" t="s">
        <v>66</v>
      </c>
      <c r="K62" s="3" t="s">
        <v>28</v>
      </c>
      <c r="L62" s="4">
        <v>12</v>
      </c>
      <c r="M62" s="4">
        <v>252</v>
      </c>
      <c r="N62" s="4">
        <v>121.8</v>
      </c>
      <c r="O62" s="4">
        <v>252</v>
      </c>
      <c r="P62" s="4">
        <v>0</v>
      </c>
      <c r="Q62" s="5">
        <v>438.48</v>
      </c>
      <c r="R62" s="5">
        <v>10.4</v>
      </c>
      <c r="S62" s="5">
        <v>151.41</v>
      </c>
      <c r="T62" s="5">
        <v>0</v>
      </c>
      <c r="U62" s="5">
        <v>600.29</v>
      </c>
      <c r="V62" s="5">
        <v>90.04</v>
      </c>
      <c r="W62" s="5">
        <v>690.33</v>
      </c>
      <c r="X62" s="21" t="s">
        <v>221</v>
      </c>
      <c r="Y62" s="3" t="s">
        <v>30</v>
      </c>
      <c r="Z62" s="3"/>
    </row>
    <row r="63" spans="1:26" x14ac:dyDescent="0.3">
      <c r="A63" s="2">
        <v>44530</v>
      </c>
      <c r="B63" s="3" t="s">
        <v>210</v>
      </c>
      <c r="C63" s="3"/>
      <c r="D63" s="3"/>
      <c r="E63" s="3" t="s">
        <v>134</v>
      </c>
      <c r="F63" s="3" t="s">
        <v>211</v>
      </c>
      <c r="G63" s="3" t="s">
        <v>26</v>
      </c>
      <c r="H63" s="3" t="s">
        <v>26</v>
      </c>
      <c r="I63" s="3" t="s">
        <v>25</v>
      </c>
      <c r="J63" s="3" t="s">
        <v>66</v>
      </c>
      <c r="K63" s="3" t="s">
        <v>28</v>
      </c>
      <c r="L63" s="4">
        <v>5</v>
      </c>
      <c r="M63" s="4">
        <v>105</v>
      </c>
      <c r="N63" s="4">
        <v>50.75</v>
      </c>
      <c r="O63" s="4">
        <v>105</v>
      </c>
      <c r="P63" s="4">
        <v>0</v>
      </c>
      <c r="Q63" s="5">
        <v>182.7</v>
      </c>
      <c r="R63" s="5">
        <v>10.4</v>
      </c>
      <c r="S63" s="5">
        <v>63.09</v>
      </c>
      <c r="T63" s="5">
        <v>0</v>
      </c>
      <c r="U63" s="5">
        <v>256.19</v>
      </c>
      <c r="V63" s="5">
        <v>38.43</v>
      </c>
      <c r="W63" s="5">
        <v>294.62</v>
      </c>
      <c r="X63" s="21" t="s">
        <v>221</v>
      </c>
      <c r="Y63" s="3" t="s">
        <v>30</v>
      </c>
      <c r="Z63" s="3"/>
    </row>
    <row r="66" ht="120.6" customHeight="1" x14ac:dyDescent="0.3"/>
  </sheetData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opLeftCell="A21" workbookViewId="0">
      <selection activeCell="B37" sqref="B37:B38"/>
    </sheetView>
  </sheetViews>
  <sheetFormatPr defaultRowHeight="14.4" x14ac:dyDescent="0.3"/>
  <cols>
    <col min="1" max="1" width="11.109375" customWidth="1"/>
    <col min="6" max="6" width="16.88671875" customWidth="1"/>
    <col min="7" max="7" width="9.88671875" bestFit="1" customWidth="1"/>
  </cols>
  <sheetData>
    <row r="1" spans="1:7" x14ac:dyDescent="0.3">
      <c r="A1" s="8">
        <v>2007576</v>
      </c>
      <c r="B1">
        <v>215.91</v>
      </c>
      <c r="C1">
        <f>VLOOKUP(A1,F:H,2,FALSE)</f>
        <v>215.91</v>
      </c>
      <c r="D1">
        <f>B1-C1</f>
        <v>0</v>
      </c>
      <c r="E1" s="9">
        <f>A1-F1</f>
        <v>0</v>
      </c>
      <c r="F1" s="9">
        <v>2007576</v>
      </c>
      <c r="G1" s="7">
        <v>215.91</v>
      </c>
    </row>
    <row r="2" spans="1:7" x14ac:dyDescent="0.3">
      <c r="A2" s="8">
        <v>2020361</v>
      </c>
      <c r="B2">
        <v>1010.88</v>
      </c>
      <c r="C2">
        <f>VLOOKUP(A2,F:H,2,FALSE)</f>
        <v>1010.88</v>
      </c>
      <c r="D2">
        <f>B2-C2</f>
        <v>0</v>
      </c>
      <c r="E2" s="9">
        <f t="shared" ref="E2:E65" si="0">A2-F2</f>
        <v>0</v>
      </c>
      <c r="F2" s="9">
        <v>2020361</v>
      </c>
      <c r="G2" s="7">
        <v>1010.88</v>
      </c>
    </row>
    <row r="3" spans="1:7" x14ac:dyDescent="0.3">
      <c r="A3" s="8">
        <v>2020362</v>
      </c>
      <c r="B3">
        <v>438.77</v>
      </c>
      <c r="C3">
        <f>VLOOKUP(A3,F:H,2,FALSE)</f>
        <v>438.77</v>
      </c>
      <c r="D3">
        <f>B3-C3</f>
        <v>0</v>
      </c>
      <c r="E3" s="9">
        <f t="shared" si="0"/>
        <v>0</v>
      </c>
      <c r="F3" s="9">
        <v>2020362</v>
      </c>
      <c r="G3" s="7">
        <v>438.77</v>
      </c>
    </row>
    <row r="4" spans="1:7" x14ac:dyDescent="0.3">
      <c r="A4" s="8">
        <v>2020363</v>
      </c>
      <c r="B4">
        <v>430.51</v>
      </c>
      <c r="C4">
        <f>VLOOKUP(A4,F:H,2,FALSE)</f>
        <v>430.51</v>
      </c>
      <c r="D4">
        <f>B4-C4</f>
        <v>0</v>
      </c>
      <c r="E4" s="9">
        <f t="shared" si="0"/>
        <v>0</v>
      </c>
      <c r="F4" s="9">
        <v>2020363</v>
      </c>
      <c r="G4" s="7">
        <v>430.51</v>
      </c>
    </row>
    <row r="5" spans="1:7" x14ac:dyDescent="0.3">
      <c r="A5" s="8">
        <v>2020365</v>
      </c>
      <c r="B5">
        <v>244.48</v>
      </c>
      <c r="C5">
        <f>VLOOKUP(A5,F:H,2,FALSE)</f>
        <v>244.48</v>
      </c>
      <c r="D5">
        <f>B5-C5</f>
        <v>0</v>
      </c>
      <c r="E5" s="9">
        <f t="shared" si="0"/>
        <v>0</v>
      </c>
      <c r="F5" s="9">
        <v>2020365</v>
      </c>
      <c r="G5" s="7">
        <v>244.48</v>
      </c>
    </row>
    <row r="6" spans="1:7" x14ac:dyDescent="0.3">
      <c r="A6" s="8">
        <v>2020366</v>
      </c>
      <c r="B6">
        <v>0</v>
      </c>
      <c r="C6" t="str">
        <f>VLOOKUP(A6,F:H,2,FALSE)</f>
        <v xml:space="preserve"> R             -  </v>
      </c>
      <c r="D6" t="e">
        <f>B6-C6</f>
        <v>#VALUE!</v>
      </c>
      <c r="E6" s="9">
        <f t="shared" si="0"/>
        <v>0</v>
      </c>
      <c r="F6" s="9">
        <v>2020366</v>
      </c>
      <c r="G6" t="s">
        <v>214</v>
      </c>
    </row>
    <row r="7" spans="1:7" x14ac:dyDescent="0.3">
      <c r="A7" s="8">
        <v>2020367</v>
      </c>
      <c r="B7">
        <v>0</v>
      </c>
      <c r="C7" t="str">
        <f>VLOOKUP(A7,F:H,2,FALSE)</f>
        <v xml:space="preserve"> R             -  </v>
      </c>
      <c r="D7" t="e">
        <f>B7-C7</f>
        <v>#VALUE!</v>
      </c>
      <c r="E7" s="9">
        <f t="shared" si="0"/>
        <v>0</v>
      </c>
      <c r="F7" s="9">
        <v>2020367</v>
      </c>
      <c r="G7" t="s">
        <v>214</v>
      </c>
    </row>
    <row r="8" spans="1:7" x14ac:dyDescent="0.3">
      <c r="A8" s="8">
        <v>2020368</v>
      </c>
      <c r="B8">
        <v>153.19</v>
      </c>
      <c r="C8">
        <f>VLOOKUP(A8,F:H,2,FALSE)</f>
        <v>153.19</v>
      </c>
      <c r="D8">
        <f>B8-C8</f>
        <v>0</v>
      </c>
      <c r="E8" s="9">
        <f t="shared" si="0"/>
        <v>0</v>
      </c>
      <c r="F8" s="9">
        <v>2020368</v>
      </c>
      <c r="G8" s="7">
        <v>153.19</v>
      </c>
    </row>
    <row r="9" spans="1:7" x14ac:dyDescent="0.3">
      <c r="A9" s="8">
        <v>2020370</v>
      </c>
      <c r="B9">
        <v>0</v>
      </c>
      <c r="C9" t="str">
        <f>VLOOKUP(A9,F:H,2,FALSE)</f>
        <v xml:space="preserve"> R             -  </v>
      </c>
      <c r="D9" t="e">
        <f>B9-C9</f>
        <v>#VALUE!</v>
      </c>
      <c r="E9" s="9">
        <f t="shared" si="0"/>
        <v>0</v>
      </c>
      <c r="F9" s="9">
        <v>2020370</v>
      </c>
      <c r="G9" t="s">
        <v>214</v>
      </c>
    </row>
    <row r="10" spans="1:7" x14ac:dyDescent="0.3">
      <c r="A10" s="8">
        <v>2020371</v>
      </c>
      <c r="B10">
        <v>658.71</v>
      </c>
      <c r="C10">
        <f>VLOOKUP(A10,F:H,2,FALSE)</f>
        <v>658.71</v>
      </c>
      <c r="D10">
        <f>B10-C10</f>
        <v>0</v>
      </c>
      <c r="E10" s="9">
        <f t="shared" si="0"/>
        <v>0</v>
      </c>
      <c r="F10" s="9">
        <v>2020371</v>
      </c>
      <c r="G10" s="7">
        <v>658.71</v>
      </c>
    </row>
    <row r="11" spans="1:7" x14ac:dyDescent="0.3">
      <c r="A11" s="8">
        <v>2020372</v>
      </c>
      <c r="B11">
        <v>68.709999999999994</v>
      </c>
      <c r="C11">
        <f>VLOOKUP(A11,F:H,2,FALSE)</f>
        <v>68.709999999999994</v>
      </c>
      <c r="D11">
        <f>B11-C11</f>
        <v>0</v>
      </c>
      <c r="E11" s="9">
        <f t="shared" si="0"/>
        <v>0</v>
      </c>
      <c r="F11" s="9">
        <v>2020372</v>
      </c>
      <c r="G11" s="7">
        <v>68.709999999999994</v>
      </c>
    </row>
    <row r="12" spans="1:7" x14ac:dyDescent="0.3">
      <c r="A12" s="8">
        <v>2020373</v>
      </c>
      <c r="B12">
        <v>288.95999999999998</v>
      </c>
      <c r="C12">
        <f>VLOOKUP(A12,F:H,2,FALSE)</f>
        <v>288.95999999999998</v>
      </c>
      <c r="D12">
        <f>B12-C12</f>
        <v>0</v>
      </c>
      <c r="E12" s="9">
        <f t="shared" si="0"/>
        <v>0</v>
      </c>
      <c r="F12" s="9">
        <v>2020373</v>
      </c>
      <c r="G12" s="7">
        <v>288.95999999999998</v>
      </c>
    </row>
    <row r="13" spans="1:7" x14ac:dyDescent="0.3">
      <c r="A13" s="8">
        <v>2020376</v>
      </c>
      <c r="B13">
        <v>538.80999999999995</v>
      </c>
      <c r="C13">
        <f>VLOOKUP(A13,F:H,2,FALSE)</f>
        <v>538.80999999999995</v>
      </c>
      <c r="D13">
        <f>B13-C13</f>
        <v>0</v>
      </c>
      <c r="E13" s="9">
        <f t="shared" si="0"/>
        <v>0</v>
      </c>
      <c r="F13" s="9">
        <v>2020376</v>
      </c>
      <c r="G13" s="7">
        <v>538.80999999999995</v>
      </c>
    </row>
    <row r="14" spans="1:7" x14ac:dyDescent="0.3">
      <c r="A14" s="8">
        <v>2060463</v>
      </c>
      <c r="B14">
        <v>689.24</v>
      </c>
      <c r="C14">
        <f>VLOOKUP(A14,F:H,2,FALSE)</f>
        <v>689.24</v>
      </c>
      <c r="D14">
        <f>B14-C14</f>
        <v>0</v>
      </c>
      <c r="E14" s="9">
        <f t="shared" si="0"/>
        <v>0</v>
      </c>
      <c r="F14" s="9">
        <v>2060463</v>
      </c>
      <c r="G14" s="7">
        <v>689.24</v>
      </c>
    </row>
    <row r="15" spans="1:7" x14ac:dyDescent="0.3">
      <c r="A15" s="8">
        <v>2064481</v>
      </c>
      <c r="B15">
        <v>214.05</v>
      </c>
      <c r="C15">
        <f>VLOOKUP(A15,F:H,2,FALSE)</f>
        <v>214.05</v>
      </c>
      <c r="D15">
        <f>B15-C15</f>
        <v>0</v>
      </c>
      <c r="E15" s="9">
        <f t="shared" si="0"/>
        <v>0</v>
      </c>
      <c r="F15" s="9">
        <v>2064481</v>
      </c>
      <c r="G15" s="7">
        <v>214.05</v>
      </c>
    </row>
    <row r="16" spans="1:7" x14ac:dyDescent="0.3">
      <c r="A16" s="8">
        <v>2064482</v>
      </c>
      <c r="B16">
        <v>382.51</v>
      </c>
      <c r="C16">
        <f>VLOOKUP(A16,F:H,2,FALSE)</f>
        <v>382.51</v>
      </c>
      <c r="D16">
        <f>B16-C16</f>
        <v>0</v>
      </c>
      <c r="E16" s="9">
        <f t="shared" si="0"/>
        <v>0</v>
      </c>
      <c r="F16" s="9">
        <v>2064482</v>
      </c>
      <c r="G16" s="7">
        <v>382.51</v>
      </c>
    </row>
    <row r="17" spans="1:7" x14ac:dyDescent="0.3">
      <c r="A17" s="8">
        <v>2092059</v>
      </c>
      <c r="B17">
        <v>734.24</v>
      </c>
      <c r="C17">
        <f>VLOOKUP(A17,F:H,2,FALSE)</f>
        <v>734.24</v>
      </c>
      <c r="D17">
        <f>B17-C17</f>
        <v>0</v>
      </c>
      <c r="E17" s="9">
        <f t="shared" si="0"/>
        <v>0</v>
      </c>
      <c r="F17" s="9">
        <v>2092059</v>
      </c>
      <c r="G17" s="7">
        <v>734.24</v>
      </c>
    </row>
    <row r="18" spans="1:7" x14ac:dyDescent="0.3">
      <c r="A18" s="8">
        <v>2092060</v>
      </c>
      <c r="B18">
        <v>835.14</v>
      </c>
      <c r="C18">
        <f>VLOOKUP(A18,F:H,2,FALSE)</f>
        <v>835.14</v>
      </c>
      <c r="D18">
        <f>B18-C18</f>
        <v>0</v>
      </c>
      <c r="E18" s="9">
        <f t="shared" si="0"/>
        <v>0</v>
      </c>
      <c r="F18" s="9">
        <v>2092060</v>
      </c>
      <c r="G18" s="7">
        <v>835.14</v>
      </c>
    </row>
    <row r="19" spans="1:7" x14ac:dyDescent="0.3">
      <c r="A19" s="8">
        <v>2092073</v>
      </c>
      <c r="B19">
        <v>363.08</v>
      </c>
      <c r="C19">
        <f>VLOOKUP(A19,F:H,2,FALSE)</f>
        <v>363.08</v>
      </c>
      <c r="D19">
        <f>B19-C19</f>
        <v>0</v>
      </c>
      <c r="E19" s="9">
        <f t="shared" si="0"/>
        <v>0</v>
      </c>
      <c r="F19" s="9">
        <v>2092073</v>
      </c>
      <c r="G19" s="7">
        <v>363.08</v>
      </c>
    </row>
    <row r="20" spans="1:7" x14ac:dyDescent="0.3">
      <c r="A20" s="8">
        <v>2092227</v>
      </c>
      <c r="B20">
        <v>4309.3999999999996</v>
      </c>
      <c r="C20">
        <f>VLOOKUP(A20,F:H,2,FALSE)</f>
        <v>4309.3999999999996</v>
      </c>
      <c r="D20">
        <f>B20-C20</f>
        <v>0</v>
      </c>
      <c r="E20" s="9">
        <f t="shared" si="0"/>
        <v>0</v>
      </c>
      <c r="F20" s="9">
        <v>2092227</v>
      </c>
      <c r="G20" s="7">
        <v>4309.3999999999996</v>
      </c>
    </row>
    <row r="21" spans="1:7" x14ac:dyDescent="0.3">
      <c r="A21" s="8">
        <v>2092333</v>
      </c>
      <c r="B21">
        <v>534.99</v>
      </c>
      <c r="C21">
        <f>VLOOKUP(A21,F:H,2,FALSE)</f>
        <v>534.99</v>
      </c>
      <c r="D21">
        <f>B21-C21</f>
        <v>0</v>
      </c>
      <c r="E21" s="9">
        <f t="shared" si="0"/>
        <v>0</v>
      </c>
      <c r="F21" s="9">
        <v>2092333</v>
      </c>
      <c r="G21" s="7">
        <v>534.99</v>
      </c>
    </row>
    <row r="22" spans="1:7" x14ac:dyDescent="0.3">
      <c r="A22" s="8">
        <v>2098091</v>
      </c>
      <c r="B22">
        <v>635.4</v>
      </c>
      <c r="C22">
        <f>VLOOKUP(A22,F:H,2,FALSE)</f>
        <v>635.4</v>
      </c>
      <c r="D22">
        <f>B22-C22</f>
        <v>0</v>
      </c>
      <c r="E22" s="9">
        <f t="shared" si="0"/>
        <v>0</v>
      </c>
      <c r="F22" s="9">
        <v>2098091</v>
      </c>
      <c r="G22" s="7">
        <v>635.4</v>
      </c>
    </row>
    <row r="23" spans="1:7" x14ac:dyDescent="0.3">
      <c r="A23" s="8">
        <v>2098102</v>
      </c>
      <c r="B23">
        <v>3357.78</v>
      </c>
      <c r="C23">
        <f>VLOOKUP(A23,F:H,2,FALSE)</f>
        <v>3357.78</v>
      </c>
      <c r="D23">
        <f>B23-C23</f>
        <v>0</v>
      </c>
      <c r="E23" s="9">
        <f t="shared" si="0"/>
        <v>0</v>
      </c>
      <c r="F23" s="9">
        <v>2098102</v>
      </c>
      <c r="G23" s="7">
        <v>3357.78</v>
      </c>
    </row>
    <row r="24" spans="1:7" x14ac:dyDescent="0.3">
      <c r="A24" s="8">
        <v>2098185</v>
      </c>
      <c r="B24">
        <v>5581.56</v>
      </c>
      <c r="C24">
        <f>VLOOKUP(A24,F:H,2,FALSE)</f>
        <v>5581.56</v>
      </c>
      <c r="D24">
        <f>B24-C24</f>
        <v>0</v>
      </c>
      <c r="E24" s="9">
        <f t="shared" si="0"/>
        <v>0</v>
      </c>
      <c r="F24" s="9">
        <v>2098185</v>
      </c>
      <c r="G24" s="7">
        <v>5581.56</v>
      </c>
    </row>
    <row r="25" spans="1:7" x14ac:dyDescent="0.3">
      <c r="A25" s="8">
        <v>2098254</v>
      </c>
      <c r="B25">
        <v>335.77</v>
      </c>
      <c r="C25">
        <f>VLOOKUP(A25,F:H,2,FALSE)</f>
        <v>335.77</v>
      </c>
      <c r="D25">
        <f>B25-C25</f>
        <v>0</v>
      </c>
      <c r="E25" s="9">
        <f t="shared" si="0"/>
        <v>0</v>
      </c>
      <c r="F25" s="9">
        <v>2098254</v>
      </c>
      <c r="G25" s="7">
        <v>335.77</v>
      </c>
    </row>
    <row r="26" spans="1:7" x14ac:dyDescent="0.3">
      <c r="A26" s="8">
        <v>2098462</v>
      </c>
      <c r="B26">
        <v>4553</v>
      </c>
      <c r="C26">
        <f>VLOOKUP(A26,F:H,2,FALSE)</f>
        <v>4553</v>
      </c>
      <c r="D26">
        <f>B26-C26</f>
        <v>0</v>
      </c>
      <c r="E26" s="9">
        <f t="shared" si="0"/>
        <v>0</v>
      </c>
      <c r="F26" s="9">
        <v>2098462</v>
      </c>
      <c r="G26" s="7">
        <v>4553</v>
      </c>
    </row>
    <row r="27" spans="1:7" x14ac:dyDescent="0.3">
      <c r="A27" s="8">
        <v>2098606</v>
      </c>
      <c r="B27">
        <v>76.86</v>
      </c>
      <c r="C27">
        <f>VLOOKUP(A27,F:H,2,FALSE)</f>
        <v>76.86</v>
      </c>
      <c r="D27">
        <f>B27-C27</f>
        <v>0</v>
      </c>
      <c r="E27" s="9">
        <f t="shared" si="0"/>
        <v>0</v>
      </c>
      <c r="F27" s="9">
        <v>2098606</v>
      </c>
      <c r="G27" s="7">
        <v>76.86</v>
      </c>
    </row>
    <row r="28" spans="1:7" x14ac:dyDescent="0.3">
      <c r="A28" s="8">
        <v>2098609</v>
      </c>
      <c r="B28">
        <v>662.2</v>
      </c>
      <c r="C28">
        <f>VLOOKUP(A28,F:H,2,FALSE)</f>
        <v>662.2</v>
      </c>
      <c r="D28">
        <f>B28-C28</f>
        <v>0</v>
      </c>
      <c r="E28" s="9">
        <f t="shared" si="0"/>
        <v>0</v>
      </c>
      <c r="F28" s="9">
        <v>2098609</v>
      </c>
      <c r="G28" s="7">
        <v>662.2</v>
      </c>
    </row>
    <row r="29" spans="1:7" x14ac:dyDescent="0.3">
      <c r="A29" s="8">
        <v>2098612</v>
      </c>
      <c r="B29">
        <v>138.19999999999999</v>
      </c>
      <c r="C29">
        <f>VLOOKUP(A29,F:H,2,FALSE)</f>
        <v>138.19999999999999</v>
      </c>
      <c r="D29">
        <f>B29-C29</f>
        <v>0</v>
      </c>
      <c r="E29" s="9">
        <f t="shared" si="0"/>
        <v>0</v>
      </c>
      <c r="F29" s="9">
        <v>2098612</v>
      </c>
      <c r="G29" s="7">
        <v>138.19999999999999</v>
      </c>
    </row>
    <row r="30" spans="1:7" x14ac:dyDescent="0.3">
      <c r="A30" s="8">
        <v>2098613</v>
      </c>
      <c r="B30">
        <v>266.01</v>
      </c>
      <c r="C30">
        <f>VLOOKUP(A30,F:H,2,FALSE)</f>
        <v>266.01</v>
      </c>
      <c r="D30">
        <f>B30-C30</f>
        <v>0</v>
      </c>
      <c r="E30" s="9">
        <f t="shared" si="0"/>
        <v>0</v>
      </c>
      <c r="F30" s="9">
        <v>2098613</v>
      </c>
      <c r="G30" s="7">
        <v>266.01</v>
      </c>
    </row>
    <row r="31" spans="1:7" x14ac:dyDescent="0.3">
      <c r="A31" s="8">
        <v>2099758</v>
      </c>
      <c r="B31">
        <v>68.709999999999994</v>
      </c>
      <c r="C31">
        <f>VLOOKUP(A31,F:H,2,FALSE)</f>
        <v>68.709999999999994</v>
      </c>
      <c r="D31">
        <f>B31-C31</f>
        <v>0</v>
      </c>
      <c r="E31" s="9">
        <f t="shared" si="0"/>
        <v>0</v>
      </c>
      <c r="F31" s="9">
        <v>2099758</v>
      </c>
      <c r="G31" s="7">
        <v>68.709999999999994</v>
      </c>
    </row>
    <row r="32" spans="1:7" x14ac:dyDescent="0.3">
      <c r="A32" s="8">
        <v>2111582</v>
      </c>
      <c r="B32">
        <v>129.78</v>
      </c>
      <c r="C32">
        <f>VLOOKUP(A32,F:H,2,FALSE)</f>
        <v>129.78</v>
      </c>
      <c r="D32">
        <f>B32-C32</f>
        <v>0</v>
      </c>
      <c r="E32" s="9">
        <f t="shared" si="0"/>
        <v>0</v>
      </c>
      <c r="F32" s="9">
        <v>2111582</v>
      </c>
      <c r="G32" s="7">
        <v>129.78</v>
      </c>
    </row>
    <row r="33" spans="1:7" x14ac:dyDescent="0.3">
      <c r="A33" s="10">
        <v>2111590</v>
      </c>
      <c r="B33" s="11">
        <v>11527.24</v>
      </c>
      <c r="C33" s="11">
        <f>VLOOKUP(A33,F:H,2,FALSE)</f>
        <v>6138.4</v>
      </c>
      <c r="D33" s="11">
        <f>B33-C33</f>
        <v>5388.84</v>
      </c>
      <c r="E33" s="9">
        <f t="shared" si="0"/>
        <v>0</v>
      </c>
      <c r="F33" s="9">
        <v>2111590</v>
      </c>
      <c r="G33" s="7">
        <v>6138.4</v>
      </c>
    </row>
    <row r="34" spans="1:7" x14ac:dyDescent="0.3">
      <c r="A34" s="8">
        <v>2117485</v>
      </c>
      <c r="B34">
        <v>94.75</v>
      </c>
      <c r="C34">
        <f>VLOOKUP(A34,F:H,2,FALSE)</f>
        <v>94.75</v>
      </c>
      <c r="D34">
        <f>B34-C34</f>
        <v>0</v>
      </c>
      <c r="E34" s="9">
        <f t="shared" si="0"/>
        <v>0</v>
      </c>
      <c r="F34" s="9">
        <v>2117485</v>
      </c>
      <c r="G34" s="7">
        <v>94.75</v>
      </c>
    </row>
    <row r="35" spans="1:7" x14ac:dyDescent="0.3">
      <c r="A35" s="8">
        <v>2131454</v>
      </c>
      <c r="B35">
        <v>68.709999999999994</v>
      </c>
      <c r="C35">
        <f>VLOOKUP(A35,F:H,2,FALSE)</f>
        <v>68.709999999999994</v>
      </c>
      <c r="D35">
        <f>B35-C35</f>
        <v>0</v>
      </c>
      <c r="E35" s="9">
        <f t="shared" si="0"/>
        <v>0</v>
      </c>
      <c r="F35" s="9">
        <v>2131454</v>
      </c>
      <c r="G35" s="7">
        <v>68.709999999999994</v>
      </c>
    </row>
    <row r="36" spans="1:7" x14ac:dyDescent="0.3">
      <c r="A36" s="8">
        <v>2147583</v>
      </c>
      <c r="B36">
        <v>857.78</v>
      </c>
      <c r="C36">
        <f>VLOOKUP(A36,F:H,2,FALSE)</f>
        <v>857.78</v>
      </c>
      <c r="D36">
        <f>B36-C36</f>
        <v>0</v>
      </c>
      <c r="E36" s="9">
        <f t="shared" si="0"/>
        <v>0</v>
      </c>
      <c r="F36" s="9">
        <v>2147583</v>
      </c>
      <c r="G36" s="7">
        <v>857.78</v>
      </c>
    </row>
    <row r="37" spans="1:7" x14ac:dyDescent="0.3">
      <c r="A37" s="12">
        <v>2156482</v>
      </c>
      <c r="B37" s="13">
        <v>0</v>
      </c>
      <c r="C37" s="13" t="e">
        <f>VLOOKUP(A37,F:H,2,FALSE)</f>
        <v>#N/A</v>
      </c>
      <c r="D37" s="13" t="e">
        <f>B37-C37</f>
        <v>#N/A</v>
      </c>
      <c r="E37" s="9">
        <f t="shared" si="0"/>
        <v>2156482</v>
      </c>
    </row>
    <row r="38" spans="1:7" x14ac:dyDescent="0.3">
      <c r="A38" s="12">
        <v>2156483</v>
      </c>
      <c r="B38" s="13">
        <v>2187.16</v>
      </c>
      <c r="C38" s="13" t="e">
        <f>VLOOKUP(A38,F:H,2,FALSE)</f>
        <v>#N/A</v>
      </c>
      <c r="D38" s="13" t="e">
        <f>B38-C38</f>
        <v>#N/A</v>
      </c>
      <c r="E38" s="9">
        <f t="shared" si="0"/>
        <v>2156483</v>
      </c>
    </row>
    <row r="39" spans="1:7" x14ac:dyDescent="0.3">
      <c r="A39" s="8">
        <v>2156794</v>
      </c>
      <c r="B39">
        <v>4790.6099999999997</v>
      </c>
      <c r="C39">
        <f>VLOOKUP(A39,F:H,2,FALSE)</f>
        <v>4790.6099999999997</v>
      </c>
      <c r="D39">
        <f>B39-C39</f>
        <v>0</v>
      </c>
      <c r="E39" s="9">
        <f t="shared" si="0"/>
        <v>0</v>
      </c>
      <c r="F39" s="9">
        <v>2156794</v>
      </c>
      <c r="G39" s="7">
        <v>4790.6099999999997</v>
      </c>
    </row>
    <row r="40" spans="1:7" x14ac:dyDescent="0.3">
      <c r="A40" s="8">
        <v>2156810</v>
      </c>
      <c r="B40">
        <v>2025.28</v>
      </c>
      <c r="C40">
        <f>VLOOKUP(A40,F:H,2,FALSE)</f>
        <v>2025.28</v>
      </c>
      <c r="D40">
        <f>B40-C40</f>
        <v>0</v>
      </c>
      <c r="E40" s="9">
        <f t="shared" si="0"/>
        <v>0</v>
      </c>
      <c r="F40" s="9">
        <v>2156810</v>
      </c>
      <c r="G40" s="7">
        <v>2025.28</v>
      </c>
    </row>
    <row r="41" spans="1:7" x14ac:dyDescent="0.3">
      <c r="A41" s="8">
        <v>2156814</v>
      </c>
      <c r="B41">
        <v>361.52</v>
      </c>
      <c r="C41">
        <f>VLOOKUP(A41,F:H,2,FALSE)</f>
        <v>361.52</v>
      </c>
      <c r="D41">
        <f>B41-C41</f>
        <v>0</v>
      </c>
      <c r="E41" s="9">
        <f t="shared" si="0"/>
        <v>0</v>
      </c>
      <c r="F41" s="9">
        <v>2156814</v>
      </c>
      <c r="G41" s="7">
        <v>361.52</v>
      </c>
    </row>
    <row r="42" spans="1:7" x14ac:dyDescent="0.3">
      <c r="A42" s="8">
        <v>2163757</v>
      </c>
      <c r="B42">
        <v>714.99</v>
      </c>
      <c r="C42">
        <f>VLOOKUP(A42,F:H,2,FALSE)</f>
        <v>714.99</v>
      </c>
      <c r="D42">
        <f>B42-C42</f>
        <v>0</v>
      </c>
      <c r="E42" s="9">
        <f t="shared" si="0"/>
        <v>0</v>
      </c>
      <c r="F42" s="9">
        <v>2163757</v>
      </c>
      <c r="G42" s="7">
        <v>714.99</v>
      </c>
    </row>
    <row r="43" spans="1:7" x14ac:dyDescent="0.3">
      <c r="A43" s="8">
        <v>2163779</v>
      </c>
      <c r="B43">
        <v>1007.59</v>
      </c>
      <c r="C43">
        <f>VLOOKUP(A43,F:H,2,FALSE)</f>
        <v>1007.59</v>
      </c>
      <c r="D43">
        <f>B43-C43</f>
        <v>0</v>
      </c>
      <c r="E43" s="9">
        <f t="shared" si="0"/>
        <v>0</v>
      </c>
      <c r="F43" s="9">
        <v>2163779</v>
      </c>
      <c r="G43" s="7">
        <v>1007.59</v>
      </c>
    </row>
    <row r="44" spans="1:7" x14ac:dyDescent="0.3">
      <c r="A44" s="8">
        <v>2164000</v>
      </c>
      <c r="B44">
        <v>251.5</v>
      </c>
      <c r="C44">
        <f>VLOOKUP(A44,F:H,2,FALSE)</f>
        <v>251.5</v>
      </c>
      <c r="D44">
        <f>B44-C44</f>
        <v>0</v>
      </c>
      <c r="E44" s="9">
        <f t="shared" si="0"/>
        <v>0</v>
      </c>
      <c r="F44" s="9">
        <v>2164000</v>
      </c>
      <c r="G44" s="7">
        <v>251.5</v>
      </c>
    </row>
    <row r="45" spans="1:7" x14ac:dyDescent="0.3">
      <c r="A45" s="8">
        <v>2169290</v>
      </c>
      <c r="B45">
        <v>1421.92</v>
      </c>
      <c r="C45">
        <f>VLOOKUP(A45,F:H,2,FALSE)</f>
        <v>1421.92</v>
      </c>
      <c r="D45">
        <f>B45-C45</f>
        <v>0</v>
      </c>
      <c r="E45" s="9">
        <f t="shared" si="0"/>
        <v>0</v>
      </c>
      <c r="F45" s="9">
        <v>2169290</v>
      </c>
      <c r="G45" s="7">
        <v>1421.92</v>
      </c>
    </row>
    <row r="46" spans="1:7" x14ac:dyDescent="0.3">
      <c r="A46" s="8">
        <v>2175379</v>
      </c>
      <c r="B46">
        <v>795.87</v>
      </c>
      <c r="C46">
        <f>VLOOKUP(A46,F:H,2,FALSE)</f>
        <v>795.87</v>
      </c>
      <c r="D46">
        <f>B46-C46</f>
        <v>0</v>
      </c>
      <c r="E46" s="9">
        <f t="shared" si="0"/>
        <v>0</v>
      </c>
      <c r="F46" s="9">
        <v>2175379</v>
      </c>
      <c r="G46" s="7">
        <v>795.87</v>
      </c>
    </row>
    <row r="47" spans="1:7" x14ac:dyDescent="0.3">
      <c r="A47" s="8">
        <v>2178501</v>
      </c>
      <c r="B47">
        <v>176.54</v>
      </c>
      <c r="C47">
        <f>VLOOKUP(A47,F:H,2,FALSE)</f>
        <v>176.54</v>
      </c>
      <c r="D47">
        <f>B47-C47</f>
        <v>0</v>
      </c>
      <c r="E47" s="9">
        <f t="shared" si="0"/>
        <v>0</v>
      </c>
      <c r="F47" s="9">
        <v>2178501</v>
      </c>
      <c r="G47" s="7">
        <v>176.54</v>
      </c>
    </row>
    <row r="48" spans="1:7" x14ac:dyDescent="0.3">
      <c r="A48" s="8">
        <v>2179645</v>
      </c>
      <c r="B48">
        <v>94.67</v>
      </c>
      <c r="C48">
        <f>VLOOKUP(A48,F:H,2,FALSE)</f>
        <v>94.67</v>
      </c>
      <c r="D48">
        <f>B48-C48</f>
        <v>0</v>
      </c>
      <c r="E48" s="9">
        <f t="shared" si="0"/>
        <v>0</v>
      </c>
      <c r="F48" s="9">
        <v>2179645</v>
      </c>
      <c r="G48" s="7">
        <v>94.67</v>
      </c>
    </row>
    <row r="49" spans="1:7" x14ac:dyDescent="0.3">
      <c r="A49" s="8">
        <v>2179729</v>
      </c>
      <c r="B49">
        <v>124.08</v>
      </c>
      <c r="C49">
        <f>VLOOKUP(A49,F:H,2,FALSE)</f>
        <v>124.08</v>
      </c>
      <c r="D49">
        <f>B49-C49</f>
        <v>0</v>
      </c>
      <c r="E49" s="9">
        <f t="shared" si="0"/>
        <v>0</v>
      </c>
      <c r="F49" s="9">
        <v>2179729</v>
      </c>
      <c r="G49" s="7">
        <v>124.08</v>
      </c>
    </row>
    <row r="50" spans="1:7" x14ac:dyDescent="0.3">
      <c r="A50" s="8">
        <v>2186373</v>
      </c>
      <c r="B50">
        <v>453.22</v>
      </c>
      <c r="C50">
        <f>VLOOKUP(A50,F:H,2,FALSE)</f>
        <v>453.22</v>
      </c>
      <c r="D50">
        <f>B50-C50</f>
        <v>0</v>
      </c>
      <c r="E50" s="9">
        <f t="shared" si="0"/>
        <v>0</v>
      </c>
      <c r="F50" s="9">
        <v>2186373</v>
      </c>
      <c r="G50" s="7">
        <v>453.22</v>
      </c>
    </row>
    <row r="51" spans="1:7" x14ac:dyDescent="0.3">
      <c r="A51" s="8">
        <v>2186374</v>
      </c>
      <c r="B51">
        <v>600.29</v>
      </c>
      <c r="C51">
        <f>VLOOKUP(A51,F:H,2,FALSE)</f>
        <v>600.29</v>
      </c>
      <c r="D51">
        <f>B51-C51</f>
        <v>0</v>
      </c>
      <c r="E51" s="9">
        <f t="shared" si="0"/>
        <v>0</v>
      </c>
      <c r="F51" s="9">
        <v>2186374</v>
      </c>
      <c r="G51" s="7">
        <v>600.29</v>
      </c>
    </row>
    <row r="52" spans="1:7" x14ac:dyDescent="0.3">
      <c r="A52" s="8">
        <v>2186388</v>
      </c>
      <c r="B52">
        <v>256.19</v>
      </c>
      <c r="C52">
        <f>VLOOKUP(A52,F:H,2,FALSE)</f>
        <v>256.19</v>
      </c>
      <c r="D52">
        <f>B52-C52</f>
        <v>0</v>
      </c>
      <c r="E52" s="9">
        <f t="shared" si="0"/>
        <v>0</v>
      </c>
      <c r="F52" s="9">
        <v>2186388</v>
      </c>
      <c r="G52" s="7">
        <v>256.19</v>
      </c>
    </row>
    <row r="53" spans="1:7" x14ac:dyDescent="0.3">
      <c r="A53" s="8">
        <v>2186389</v>
      </c>
      <c r="B53">
        <v>930.1</v>
      </c>
      <c r="C53">
        <f>VLOOKUP(A53,F:H,2,FALSE)</f>
        <v>930.1</v>
      </c>
      <c r="D53">
        <f>B53-C53</f>
        <v>0</v>
      </c>
      <c r="E53" s="9">
        <f t="shared" si="0"/>
        <v>0</v>
      </c>
      <c r="F53" s="9">
        <v>2186389</v>
      </c>
      <c r="G53" s="7">
        <v>930.1</v>
      </c>
    </row>
    <row r="54" spans="1:7" x14ac:dyDescent="0.3">
      <c r="A54" s="8">
        <v>2186390</v>
      </c>
      <c r="B54">
        <v>905.44</v>
      </c>
      <c r="C54">
        <f>VLOOKUP(A54,F:H,2,FALSE)</f>
        <v>905.44</v>
      </c>
      <c r="D54">
        <f>B54-C54</f>
        <v>0</v>
      </c>
      <c r="E54" s="9">
        <f t="shared" si="0"/>
        <v>0</v>
      </c>
      <c r="F54" s="9">
        <v>2186390</v>
      </c>
      <c r="G54" s="7">
        <v>905.44</v>
      </c>
    </row>
    <row r="55" spans="1:7" x14ac:dyDescent="0.3">
      <c r="A55" s="8">
        <v>2186391</v>
      </c>
      <c r="B55">
        <v>183.62</v>
      </c>
      <c r="C55">
        <f>VLOOKUP(A55,F:H,2,FALSE)</f>
        <v>183.62</v>
      </c>
      <c r="D55">
        <f>B55-C55</f>
        <v>0</v>
      </c>
      <c r="E55" s="9">
        <f t="shared" si="0"/>
        <v>0</v>
      </c>
      <c r="F55" s="9">
        <v>2186391</v>
      </c>
      <c r="G55" s="7">
        <v>183.62</v>
      </c>
    </row>
    <row r="56" spans="1:7" x14ac:dyDescent="0.3">
      <c r="A56" s="8">
        <v>2186392</v>
      </c>
      <c r="B56">
        <v>265.87</v>
      </c>
      <c r="C56">
        <f>VLOOKUP(A56,F:H,2,FALSE)</f>
        <v>265.87</v>
      </c>
      <c r="D56">
        <f>B56-C56</f>
        <v>0</v>
      </c>
      <c r="E56" s="9">
        <f t="shared" si="0"/>
        <v>0</v>
      </c>
      <c r="F56" s="9">
        <v>2186392</v>
      </c>
      <c r="G56" s="7">
        <v>265.87</v>
      </c>
    </row>
    <row r="57" spans="1:7" x14ac:dyDescent="0.3">
      <c r="A57" s="8">
        <v>2186393</v>
      </c>
      <c r="B57">
        <v>277.25</v>
      </c>
      <c r="C57">
        <f>VLOOKUP(A57,F:H,2,FALSE)</f>
        <v>277.25</v>
      </c>
      <c r="D57">
        <f>B57-C57</f>
        <v>0</v>
      </c>
      <c r="E57" s="9">
        <f t="shared" si="0"/>
        <v>0</v>
      </c>
      <c r="F57" s="9">
        <v>2186393</v>
      </c>
      <c r="G57" s="7">
        <v>277.25</v>
      </c>
    </row>
    <row r="58" spans="1:7" x14ac:dyDescent="0.3">
      <c r="A58" s="8">
        <v>2186394</v>
      </c>
      <c r="B58">
        <v>1372.92</v>
      </c>
      <c r="C58">
        <f>VLOOKUP(A58,F:H,2,FALSE)</f>
        <v>1372.92</v>
      </c>
      <c r="D58">
        <f>B58-C58</f>
        <v>0</v>
      </c>
      <c r="E58" s="9">
        <f t="shared" si="0"/>
        <v>0</v>
      </c>
      <c r="F58" s="9">
        <v>2186394</v>
      </c>
      <c r="G58" s="7">
        <v>1372.92</v>
      </c>
    </row>
    <row r="59" spans="1:7" x14ac:dyDescent="0.3">
      <c r="A59" s="8">
        <v>2188719</v>
      </c>
      <c r="B59">
        <v>265.55</v>
      </c>
      <c r="C59">
        <f>VLOOKUP(A59,F:H,2,FALSE)</f>
        <v>265.55</v>
      </c>
      <c r="D59">
        <f>B59-C59</f>
        <v>0</v>
      </c>
      <c r="E59" s="9">
        <f t="shared" si="0"/>
        <v>0</v>
      </c>
      <c r="F59" s="9">
        <v>2188719</v>
      </c>
      <c r="G59" s="7">
        <v>265.55</v>
      </c>
    </row>
    <row r="60" spans="1:7" x14ac:dyDescent="0.3">
      <c r="A60" s="8">
        <v>2188720</v>
      </c>
      <c r="B60">
        <v>68.709999999999994</v>
      </c>
      <c r="C60">
        <f>VLOOKUP(A60,F:H,2,FALSE)</f>
        <v>68.709999999999994</v>
      </c>
      <c r="D60">
        <f>B60-C60</f>
        <v>0</v>
      </c>
      <c r="E60" s="9">
        <f t="shared" si="0"/>
        <v>0</v>
      </c>
      <c r="F60" s="9">
        <v>2188720</v>
      </c>
      <c r="G60" s="7">
        <v>68.709999999999994</v>
      </c>
    </row>
    <row r="61" spans="1:7" x14ac:dyDescent="0.3">
      <c r="A61" s="8">
        <v>2189746</v>
      </c>
      <c r="B61">
        <v>380.34</v>
      </c>
      <c r="C61">
        <f>VLOOKUP(A61,F:H,2,FALSE)</f>
        <v>380.34</v>
      </c>
      <c r="D61">
        <f>B61-C61</f>
        <v>0</v>
      </c>
      <c r="E61" s="9">
        <f t="shared" si="0"/>
        <v>0</v>
      </c>
      <c r="F61" s="9">
        <v>2189746</v>
      </c>
      <c r="G61" s="7">
        <v>380.34</v>
      </c>
    </row>
    <row r="62" spans="1:7" x14ac:dyDescent="0.3">
      <c r="A62" t="s">
        <v>98</v>
      </c>
      <c r="B62">
        <v>884</v>
      </c>
      <c r="C62">
        <f>VLOOKUP(A62,F:H,2,FALSE)</f>
        <v>884</v>
      </c>
      <c r="D62">
        <f>B62-C62</f>
        <v>0</v>
      </c>
      <c r="E62" s="9" t="e">
        <f t="shared" si="0"/>
        <v>#VALUE!</v>
      </c>
      <c r="F62" s="9" t="s">
        <v>98</v>
      </c>
      <c r="G62" s="7">
        <v>884</v>
      </c>
    </row>
    <row r="63" spans="1:7" x14ac:dyDescent="0.3">
      <c r="A63" t="s">
        <v>93</v>
      </c>
      <c r="B63">
        <v>955.96</v>
      </c>
      <c r="C63">
        <f>VLOOKUP(A63,F:H,2,FALSE)</f>
        <v>955.96</v>
      </c>
      <c r="D63">
        <f>B63-C63</f>
        <v>0</v>
      </c>
      <c r="E63" s="9" t="e">
        <f t="shared" si="0"/>
        <v>#VALUE!</v>
      </c>
      <c r="F63" s="9" t="s">
        <v>93</v>
      </c>
      <c r="G63" s="7">
        <v>955.96</v>
      </c>
    </row>
    <row r="64" spans="1:7" x14ac:dyDescent="0.3">
      <c r="A64" t="s">
        <v>189</v>
      </c>
      <c r="B64">
        <v>409.15</v>
      </c>
      <c r="C64">
        <f>VLOOKUP(A64,F:H,2,FALSE)</f>
        <v>409.15</v>
      </c>
      <c r="D64">
        <f>B64-C64</f>
        <v>0</v>
      </c>
      <c r="E64" s="9" t="e">
        <f t="shared" si="0"/>
        <v>#VALUE!</v>
      </c>
      <c r="F64" s="9" t="s">
        <v>189</v>
      </c>
      <c r="G64" s="7">
        <v>409.15</v>
      </c>
    </row>
    <row r="65" spans="1:7" x14ac:dyDescent="0.3">
      <c r="A65" t="s">
        <v>1</v>
      </c>
      <c r="B65" t="s">
        <v>18</v>
      </c>
      <c r="E65" s="9" t="e">
        <f t="shared" si="0"/>
        <v>#VALUE!</v>
      </c>
      <c r="F65" t="s">
        <v>212</v>
      </c>
      <c r="G65" t="s">
        <v>213</v>
      </c>
    </row>
    <row r="66" spans="1:7" x14ac:dyDescent="0.3">
      <c r="B66">
        <v>62625.669999999991</v>
      </c>
      <c r="C66" t="e">
        <f>VLOOKUP(A66,F:H,2,FALSE)</f>
        <v>#N/A</v>
      </c>
      <c r="D66" t="e">
        <f>B66-C66</f>
        <v>#N/A</v>
      </c>
      <c r="E66" s="9">
        <f t="shared" ref="E66" si="1">A66-F66</f>
        <v>0</v>
      </c>
    </row>
  </sheetData>
  <sortState ref="A1:D66">
    <sortCondition ref="A1:A6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Thembi Mhlanga</dc:creator>
  <cp:lastModifiedBy>Sue Adams</cp:lastModifiedBy>
  <dcterms:created xsi:type="dcterms:W3CDTF">2021-12-03T08:15:41Z</dcterms:created>
  <dcterms:modified xsi:type="dcterms:W3CDTF">2021-12-06T20:53:07Z</dcterms:modified>
</cp:coreProperties>
</file>