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4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F001" sheetId="7" r:id="rId5"/>
    <sheet name="WaybillsMAP002" sheetId="4" r:id="rId6"/>
  </sheets>
  <externalReferences>
    <externalReference r:id="rId7"/>
  </externalReferences>
  <definedNames>
    <definedName name="_xlnm._FilterDatabase" localSheetId="1" hidden="1">WaybillsMAA001!#REF!</definedName>
  </definedNames>
  <calcPr calcId="145621"/>
</workbook>
</file>

<file path=xl/calcChain.xml><?xml version="1.0" encoding="utf-8"?>
<calcChain xmlns="http://schemas.openxmlformats.org/spreadsheetml/2006/main">
  <c r="K3" i="7" l="1"/>
  <c r="L3" i="7"/>
  <c r="M3" i="7"/>
  <c r="N3" i="7"/>
  <c r="Q3" i="7"/>
  <c r="S3" i="7"/>
  <c r="T3" i="7"/>
  <c r="U3" i="7"/>
  <c r="V3" i="7"/>
  <c r="W3" i="7"/>
  <c r="B4" i="5" s="1"/>
  <c r="K15" i="3"/>
  <c r="L15" i="3"/>
  <c r="M15" i="3"/>
  <c r="N15" i="3"/>
  <c r="Q15" i="3"/>
  <c r="R15" i="3"/>
  <c r="S15" i="3"/>
  <c r="T15" i="3"/>
  <c r="U15" i="3"/>
  <c r="V15" i="3"/>
  <c r="W15" i="3"/>
  <c r="B6" i="5" s="1"/>
  <c r="K8" i="2"/>
  <c r="L8" i="2"/>
  <c r="M8" i="2"/>
  <c r="N8" i="2"/>
  <c r="Q8" i="2"/>
  <c r="S8" i="2"/>
  <c r="T8" i="2"/>
  <c r="U8" i="2"/>
  <c r="V8" i="2"/>
  <c r="W8" i="2"/>
  <c r="B5" i="5" s="1"/>
  <c r="L37" i="1"/>
  <c r="M37" i="1"/>
  <c r="N37" i="1"/>
  <c r="Q37" i="1"/>
  <c r="S37" i="1"/>
  <c r="T37" i="1"/>
  <c r="U37" i="1"/>
  <c r="V37" i="1"/>
  <c r="W37" i="1"/>
  <c r="B3" i="5" s="1"/>
  <c r="K37" i="1"/>
  <c r="B8" i="5" l="1"/>
  <c r="B9" i="5" s="1"/>
  <c r="B12" i="5" s="1"/>
</calcChain>
</file>

<file path=xl/sharedStrings.xml><?xml version="1.0" encoding="utf-8"?>
<sst xmlns="http://schemas.openxmlformats.org/spreadsheetml/2006/main" count="385" uniqueCount="82">
  <si>
    <t>MAA001</t>
  </si>
  <si>
    <t>MFJ001</t>
  </si>
  <si>
    <t>MAP001</t>
  </si>
  <si>
    <t>MAP002</t>
  </si>
  <si>
    <t>MAB001</t>
  </si>
  <si>
    <t>MAF001</t>
  </si>
  <si>
    <t>MGG001</t>
  </si>
  <si>
    <t>TOTAL</t>
  </si>
  <si>
    <t>BALANCE DUE</t>
  </si>
  <si>
    <t>SEPTEMBER 2019</t>
  </si>
  <si>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</si>
  <si>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</si>
  <si>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</si>
  <si>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</si>
  <si>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</si>
  <si>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</si>
  <si>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</si>
  <si>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</si>
  <si>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</si>
  <si>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</si>
  <si>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</si>
  <si>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</si>
  <si>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RegCharge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</si>
  <si>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</si>
  <si>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</si>
  <si>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</si>
  <si>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</si>
  <si>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</si>
  <si>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</si>
  <si>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</si>
  <si>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</si>
  <si>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WORCESTER SHOPFITTERS</t>
  </si>
  <si>
    <t>CAPE TOWN</t>
  </si>
  <si>
    <t>Road Freight</t>
  </si>
  <si>
    <t>DURBAN</t>
  </si>
  <si>
    <t>ATM SOLUTIONS JHB</t>
  </si>
  <si>
    <t>PORT ELIZABETH</t>
  </si>
  <si>
    <t>ATM SOLUTIONS DBN</t>
  </si>
  <si>
    <t>ATM SOLUTIONS EASTGATE</t>
  </si>
  <si>
    <t>AFM SOLUTIONS JHB</t>
  </si>
  <si>
    <t>BLOEMFONTEIN</t>
  </si>
  <si>
    <t>C/WORKS VESSY JHB</t>
  </si>
  <si>
    <t>NO CHARGE</t>
  </si>
  <si>
    <t>ATM SOLUTIONS PLZ</t>
  </si>
  <si>
    <t>ONE STORE BFN</t>
  </si>
  <si>
    <t>ATM SOLUTIONS</t>
  </si>
  <si>
    <t>CARGO WORKS</t>
  </si>
  <si>
    <t>WORCESTRE SHOPFITTERS</t>
  </si>
  <si>
    <t>ATM SOLUTIONS BFN</t>
  </si>
  <si>
    <t>ATM SOLUTIONS CPT</t>
  </si>
  <si>
    <t>INTETO CONNECT PTA</t>
  </si>
  <si>
    <t>INTETO CONNECT CPT</t>
  </si>
  <si>
    <t>PRETORIA</t>
  </si>
  <si>
    <t>NBL NATIOND BRANDS DBN</t>
  </si>
  <si>
    <t>NBL ISANDO</t>
  </si>
  <si>
    <t>WESTMFAD DBN</t>
  </si>
  <si>
    <t>ISANDO JHB</t>
  </si>
  <si>
    <t>NATPRO SPICENET NEW GERMANY</t>
  </si>
  <si>
    <t>N/BRANDS SNACKWORKS ISANDO</t>
  </si>
  <si>
    <t>INTELO CONNECT</t>
  </si>
  <si>
    <t>NATIONAL BRANDS DBN</t>
  </si>
  <si>
    <t>NATIONAL BRANDS JHB</t>
  </si>
  <si>
    <t>BLOEMED MEDICAL BFN</t>
  </si>
  <si>
    <t>PRIONTEX JHB</t>
  </si>
  <si>
    <t>BLOEMED MEDICAL SUPPLIES</t>
  </si>
  <si>
    <t>PRIONTEX</t>
  </si>
  <si>
    <t>NEWCASTLE   MEDI CLINIC</t>
  </si>
  <si>
    <t>NEWCASTLE</t>
  </si>
  <si>
    <t>PRIONTEX MIDRAND</t>
  </si>
  <si>
    <t>PRIONTEX CPT</t>
  </si>
  <si>
    <t>BLOEM MEDICAL BFN</t>
  </si>
  <si>
    <t>PRIONTEX WYNBERG</t>
  </si>
  <si>
    <t>BLOEMED MEDICAL BFM</t>
  </si>
  <si>
    <t>FESTO</t>
  </si>
  <si>
    <t>PodDate</t>
  </si>
  <si>
    <t>KgCharge</t>
  </si>
  <si>
    <t>MinCharge</t>
  </si>
  <si>
    <t>Cr AMNT</t>
  </si>
  <si>
    <t>Dr AMNT</t>
  </si>
  <si>
    <t>ATM SOLUTIONS PE</t>
  </si>
  <si>
    <t>ATM  SOLUTIONS PE</t>
  </si>
  <si>
    <t>ATM  SOLUTIONS PLZ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</si>
</sst>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2" borderId="1" xfId="1" applyFont="1" applyFill="1" applyBorder="1"/>
    <xf numFmtId="43" fontId="3" fillId="0" borderId="1" xfId="1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0" borderId="0" xfId="0" applyNumberFormat="1"/>
    <xf numFmtId="14" fontId="0" fillId="0" borderId="0" xfId="0" applyNumberFormat="1"/>
    <xf numFmtId="0" fontId="2" fillId="0" borderId="2" xfId="0" applyFont="1" applyBorder="1"/>
    <xf numFmtId="0" fontId="2" fillId="0" borderId="2" xfId="0" applyNumberFormat="1" applyFont="1" applyBorder="1"/>
    <xf numFmtId="0" fontId="0" fillId="0" borderId="0" xfId="0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ve%20Analytics%20Waybill%20%20Breakdown%20OCT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"/>
      <sheetName val="WaybillsMAB001"/>
      <sheetName val="WaybillsMAA001"/>
      <sheetName val="WaybillsMFJ001"/>
      <sheetName val="InvoicesMAF001"/>
      <sheetName val="WaybillsMAP001"/>
      <sheetName val="WaybillsMAP002"/>
      <sheetName val="WaybillsMGG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0">
          <cell r="W5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C17" sqref="C17"/>
    </sheetView>
  </sheetViews>
  <sheetFormatPr defaultRowHeight="15" x14ac:dyDescent="0.25"/>
  <cols>
    <col min="1" max="1" width="23" customWidth="1"/>
    <col min="2" max="2" width="11.42578125" style="7" bestFit="1" customWidth="1"/>
  </cols>
  <sheetData>
    <row r="1" spans="1:2" x14ac:dyDescent="0.25">
      <c r="A1" s="2" t="s">
        <v>9</v>
      </c>
    </row>
    <row r="2" spans="1:2" x14ac:dyDescent="0.25">
      <c r="A2" s="3" t="s">
        <v>4</v>
      </c>
      <c r="B2" s="9">
        <v>0</v>
      </c>
    </row>
    <row r="3" spans="1:2" x14ac:dyDescent="0.25">
      <c r="A3" s="4" t="s">
        <v>0</v>
      </c>
      <c r="B3" s="10">
        <f>WaybillsMAA001!W37</f>
        <v>46687.849999999991</v>
      </c>
    </row>
    <row r="4" spans="1:2" x14ac:dyDescent="0.25">
      <c r="A4" s="4" t="s">
        <v>5</v>
      </c>
      <c r="B4" s="10">
        <f>WaybillsMAF001!W3</f>
        <v>1103.1300000000001</v>
      </c>
    </row>
    <row r="5" spans="1:2" x14ac:dyDescent="0.25">
      <c r="A5" s="4" t="s">
        <v>1</v>
      </c>
      <c r="B5" s="11">
        <f>WaybillsMFJ001!W8</f>
        <v>11817.06</v>
      </c>
    </row>
    <row r="6" spans="1:2" x14ac:dyDescent="0.25">
      <c r="A6" s="4" t="s">
        <v>2</v>
      </c>
      <c r="B6" s="11">
        <f>WaybillsMAP001!W15</f>
        <v>12131.019999999999</v>
      </c>
    </row>
    <row r="7" spans="1:2" x14ac:dyDescent="0.25">
      <c r="A7" s="4" t="s">
        <v>3</v>
      </c>
      <c r="B7" s="11">
        <v>0</v>
      </c>
    </row>
    <row r="8" spans="1:2" x14ac:dyDescent="0.25">
      <c r="A8" s="3" t="s">
        <v>6</v>
      </c>
      <c r="B8" s="12">
        <f>[1]WaybillsMGG001!W50</f>
        <v>0</v>
      </c>
    </row>
    <row r="9" spans="1:2" x14ac:dyDescent="0.25">
      <c r="A9" s="5" t="s">
        <v>7</v>
      </c>
      <c r="B9" s="8">
        <f>SUM(B2:B8)</f>
        <v>71739.059999999983</v>
      </c>
    </row>
    <row r="12" spans="1:2" x14ac:dyDescent="0.25">
      <c r="A12" s="1" t="s">
        <v>8</v>
      </c>
      <c r="B12" s="6">
        <f>B9</f>
        <v>71739.059999999983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workbookViewId="0">
      <selection sqref="A1:XFD1"/>
    </sheetView>
  </sheetViews>
  <sheetFormatPr defaultColWidth="10.425781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5.140625" bestFit="1" customWidth="1"/>
    <col min="5" max="5" width="29" bestFit="1" customWidth="1"/>
    <col min="6" max="7" width="10.7109375" bestFit="1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bestFit="1" customWidth="1"/>
    <col min="19" max="19" width="10.42578125" bestFit="1" customWidth="1"/>
    <col min="20" max="20" width="11" bestFit="1" customWidth="1"/>
    <col min="21" max="21" width="9" bestFit="1" customWidth="1"/>
    <col min="22" max="22" width="8" bestFit="1" customWidth="1"/>
    <col min="23" max="23" width="9" bestFit="1" customWidth="1"/>
    <col min="24" max="24" width="8.7109375" bestFit="1" customWidth="1"/>
    <col min="25" max="25" width="8.85546875" bestFit="1" customWidth="1"/>
  </cols>
  <sheetData>
    <row r="1" spans="1:25" x14ac:dyDescent="0.25">
      <c r="A1" s="17" t="s">
        <v>28</v>
      </c>
      <c r="B1" s="17" t="s">
        <v>29</v>
      </c>
      <c r="C1" s="17" t="s">
        <v>10</v>
      </c>
      <c r="D1" s="17" t="s">
        <v>11</v>
      </c>
      <c r="E1" s="17" t="s">
        <v>12</v>
      </c>
      <c r="F1" s="17" t="s">
        <v>13</v>
      </c>
      <c r="G1" s="17" t="s">
        <v>74</v>
      </c>
      <c r="H1" s="17" t="s">
        <v>14</v>
      </c>
      <c r="I1" s="17" t="s">
        <v>15</v>
      </c>
      <c r="J1" s="17" t="s">
        <v>16</v>
      </c>
      <c r="K1" s="17" t="s">
        <v>17</v>
      </c>
      <c r="L1" s="17" t="s">
        <v>18</v>
      </c>
      <c r="M1" s="17" t="s">
        <v>19</v>
      </c>
      <c r="N1" s="17" t="s">
        <v>20</v>
      </c>
      <c r="O1" s="17" t="s">
        <v>75</v>
      </c>
      <c r="P1" s="17" t="s">
        <v>76</v>
      </c>
      <c r="Q1" s="17" t="s">
        <v>21</v>
      </c>
      <c r="R1" s="17" t="s">
        <v>22</v>
      </c>
      <c r="S1" s="17" t="s">
        <v>23</v>
      </c>
      <c r="T1" s="17" t="s">
        <v>24</v>
      </c>
      <c r="U1" s="17" t="s">
        <v>25</v>
      </c>
      <c r="V1" s="17" t="s">
        <v>26</v>
      </c>
      <c r="W1" s="17" t="s">
        <v>27</v>
      </c>
      <c r="X1" s="18" t="s">
        <v>77</v>
      </c>
      <c r="Y1" s="18" t="s">
        <v>78</v>
      </c>
    </row>
    <row r="2" spans="1:25" x14ac:dyDescent="0.25">
      <c r="A2">
        <v>198797</v>
      </c>
      <c r="B2" s="14">
        <v>43728</v>
      </c>
      <c r="C2">
        <v>3356999</v>
      </c>
      <c r="D2" t="s">
        <v>31</v>
      </c>
      <c r="E2" t="s">
        <v>45</v>
      </c>
      <c r="F2" s="14">
        <v>43719</v>
      </c>
      <c r="G2" s="14">
        <v>43721</v>
      </c>
      <c r="H2" t="s">
        <v>32</v>
      </c>
      <c r="I2" t="s">
        <v>30</v>
      </c>
      <c r="J2" t="s">
        <v>33</v>
      </c>
      <c r="K2">
        <v>1</v>
      </c>
      <c r="L2">
        <v>111</v>
      </c>
      <c r="M2">
        <v>442</v>
      </c>
      <c r="N2">
        <v>442</v>
      </c>
      <c r="O2" s="17"/>
      <c r="P2" s="17"/>
      <c r="Q2">
        <v>884</v>
      </c>
      <c r="R2" s="17"/>
      <c r="S2">
        <v>10</v>
      </c>
      <c r="T2">
        <v>220.12</v>
      </c>
      <c r="U2">
        <v>1114.1199999999999</v>
      </c>
      <c r="V2">
        <v>167.12</v>
      </c>
      <c r="W2">
        <v>1281.24</v>
      </c>
    </row>
    <row r="3" spans="1:25" x14ac:dyDescent="0.25">
      <c r="A3">
        <v>199067</v>
      </c>
      <c r="B3" s="14">
        <v>43731</v>
      </c>
      <c r="C3">
        <v>3341656</v>
      </c>
      <c r="D3" t="s">
        <v>35</v>
      </c>
      <c r="E3" t="s">
        <v>37</v>
      </c>
      <c r="F3" s="14">
        <v>43724</v>
      </c>
      <c r="G3" s="14">
        <v>43725</v>
      </c>
      <c r="H3" t="s">
        <v>30</v>
      </c>
      <c r="I3" t="s">
        <v>34</v>
      </c>
      <c r="J3" t="s">
        <v>33</v>
      </c>
      <c r="K3">
        <v>2</v>
      </c>
      <c r="L3">
        <v>163</v>
      </c>
      <c r="M3">
        <v>44</v>
      </c>
      <c r="N3">
        <v>163</v>
      </c>
      <c r="O3" s="17"/>
      <c r="P3" s="17"/>
      <c r="Q3">
        <v>203.75</v>
      </c>
      <c r="R3" s="17"/>
      <c r="S3">
        <v>10</v>
      </c>
      <c r="T3">
        <v>50.73</v>
      </c>
      <c r="U3">
        <v>264.48</v>
      </c>
      <c r="V3">
        <v>39.67</v>
      </c>
      <c r="W3">
        <v>304.14999999999998</v>
      </c>
    </row>
    <row r="4" spans="1:25" x14ac:dyDescent="0.25">
      <c r="A4">
        <v>199607</v>
      </c>
      <c r="B4" s="14">
        <v>43733</v>
      </c>
      <c r="C4">
        <v>3341667</v>
      </c>
      <c r="D4" t="s">
        <v>35</v>
      </c>
      <c r="E4" t="s">
        <v>79</v>
      </c>
      <c r="F4" s="14">
        <v>43733</v>
      </c>
      <c r="G4" s="14">
        <v>43735</v>
      </c>
      <c r="H4" t="s">
        <v>30</v>
      </c>
      <c r="I4" t="s">
        <v>36</v>
      </c>
      <c r="J4" t="s">
        <v>33</v>
      </c>
      <c r="K4">
        <v>1</v>
      </c>
      <c r="L4">
        <v>102</v>
      </c>
      <c r="M4">
        <v>120</v>
      </c>
      <c r="N4">
        <v>120</v>
      </c>
      <c r="O4" s="17"/>
      <c r="P4" s="17"/>
      <c r="Q4">
        <v>264</v>
      </c>
      <c r="R4" s="17"/>
      <c r="S4">
        <v>10</v>
      </c>
      <c r="T4">
        <v>65.739999999999995</v>
      </c>
      <c r="U4">
        <v>339.74</v>
      </c>
      <c r="V4">
        <v>50.96</v>
      </c>
      <c r="W4">
        <v>390.7</v>
      </c>
    </row>
    <row r="5" spans="1:25" x14ac:dyDescent="0.25">
      <c r="A5">
        <v>197885</v>
      </c>
      <c r="B5" s="14">
        <v>43718</v>
      </c>
      <c r="C5">
        <v>3373271</v>
      </c>
      <c r="D5" t="s">
        <v>81</v>
      </c>
      <c r="E5" t="s">
        <v>35</v>
      </c>
      <c r="F5" s="14">
        <v>43703</v>
      </c>
      <c r="G5" s="14">
        <v>43705</v>
      </c>
      <c r="H5" t="s">
        <v>36</v>
      </c>
      <c r="I5" t="s">
        <v>30</v>
      </c>
      <c r="J5" t="s">
        <v>33</v>
      </c>
      <c r="K5">
        <v>5</v>
      </c>
      <c r="L5">
        <v>1469</v>
      </c>
      <c r="M5">
        <v>1734</v>
      </c>
      <c r="N5">
        <v>1734</v>
      </c>
      <c r="O5" s="17"/>
      <c r="P5" s="17"/>
      <c r="Q5">
        <v>3814.8</v>
      </c>
      <c r="R5" s="17"/>
      <c r="S5">
        <v>10</v>
      </c>
      <c r="T5">
        <v>919.37</v>
      </c>
      <c r="U5">
        <v>4744.17</v>
      </c>
      <c r="V5">
        <v>711.63</v>
      </c>
      <c r="W5">
        <v>5455.8</v>
      </c>
    </row>
    <row r="6" spans="1:25" x14ac:dyDescent="0.25">
      <c r="A6">
        <v>199067</v>
      </c>
      <c r="B6" s="14">
        <v>43731</v>
      </c>
      <c r="C6">
        <v>3341658</v>
      </c>
      <c r="D6" t="s">
        <v>35</v>
      </c>
      <c r="E6" t="s">
        <v>37</v>
      </c>
      <c r="F6" s="14">
        <v>43725</v>
      </c>
      <c r="G6" s="14">
        <v>43725</v>
      </c>
      <c r="H6" t="s">
        <v>30</v>
      </c>
      <c r="I6" t="s">
        <v>34</v>
      </c>
      <c r="J6" t="s">
        <v>33</v>
      </c>
      <c r="K6">
        <v>1</v>
      </c>
      <c r="L6">
        <v>66</v>
      </c>
      <c r="M6">
        <v>36</v>
      </c>
      <c r="N6">
        <v>66</v>
      </c>
      <c r="O6" s="17"/>
      <c r="P6" s="17"/>
      <c r="Q6">
        <v>165</v>
      </c>
      <c r="R6" s="17"/>
      <c r="S6">
        <v>10</v>
      </c>
      <c r="T6">
        <v>41.09</v>
      </c>
      <c r="U6">
        <v>216.09</v>
      </c>
      <c r="V6">
        <v>32.409999999999997</v>
      </c>
      <c r="W6">
        <v>248.5</v>
      </c>
    </row>
    <row r="7" spans="1:25" x14ac:dyDescent="0.25">
      <c r="A7">
        <v>199607</v>
      </c>
      <c r="B7" s="14">
        <v>43733</v>
      </c>
      <c r="C7">
        <v>3341647</v>
      </c>
      <c r="D7" s="17" t="s">
        <v>35</v>
      </c>
      <c r="E7" t="s">
        <v>49</v>
      </c>
      <c r="F7" s="14">
        <v>43704</v>
      </c>
      <c r="G7" s="14">
        <v>43707</v>
      </c>
      <c r="H7" t="s">
        <v>30</v>
      </c>
      <c r="I7" t="s">
        <v>32</v>
      </c>
      <c r="J7" t="s">
        <v>33</v>
      </c>
      <c r="K7">
        <v>2</v>
      </c>
      <c r="L7">
        <v>186</v>
      </c>
      <c r="M7">
        <v>550</v>
      </c>
      <c r="N7">
        <v>550</v>
      </c>
      <c r="O7" s="17"/>
      <c r="P7" s="17"/>
      <c r="Q7">
        <v>1100</v>
      </c>
      <c r="R7" s="17"/>
      <c r="S7">
        <v>10</v>
      </c>
      <c r="T7">
        <v>265.10000000000002</v>
      </c>
      <c r="U7">
        <v>1375.1</v>
      </c>
      <c r="V7">
        <v>206.27</v>
      </c>
      <c r="W7">
        <v>1581.37</v>
      </c>
    </row>
    <row r="8" spans="1:25" x14ac:dyDescent="0.25">
      <c r="A8">
        <v>197885</v>
      </c>
      <c r="B8" s="14">
        <v>43718</v>
      </c>
      <c r="C8">
        <v>3341648</v>
      </c>
      <c r="D8" t="s">
        <v>38</v>
      </c>
      <c r="E8" t="s">
        <v>37</v>
      </c>
      <c r="F8" s="14">
        <v>43707</v>
      </c>
      <c r="G8" s="14">
        <v>43710</v>
      </c>
      <c r="H8" t="s">
        <v>30</v>
      </c>
      <c r="I8" t="s">
        <v>34</v>
      </c>
      <c r="J8" t="s">
        <v>33</v>
      </c>
      <c r="K8">
        <v>3</v>
      </c>
      <c r="L8">
        <v>308</v>
      </c>
      <c r="M8">
        <v>537</v>
      </c>
      <c r="N8">
        <v>537</v>
      </c>
      <c r="O8" s="17"/>
      <c r="P8" s="17"/>
      <c r="Q8">
        <v>671.25</v>
      </c>
      <c r="R8" s="17"/>
      <c r="S8">
        <v>10</v>
      </c>
      <c r="T8">
        <v>161.77000000000001</v>
      </c>
      <c r="U8">
        <v>843.02</v>
      </c>
      <c r="V8">
        <v>126.45</v>
      </c>
      <c r="W8">
        <v>969.47</v>
      </c>
    </row>
    <row r="9" spans="1:25" x14ac:dyDescent="0.25">
      <c r="A9">
        <v>197885</v>
      </c>
      <c r="B9" s="14">
        <v>43718</v>
      </c>
      <c r="C9">
        <v>3341646</v>
      </c>
      <c r="D9" t="s">
        <v>38</v>
      </c>
      <c r="E9" s="17" t="s">
        <v>37</v>
      </c>
      <c r="F9" s="14">
        <v>43704</v>
      </c>
      <c r="G9" s="14">
        <v>43705</v>
      </c>
      <c r="H9" t="s">
        <v>30</v>
      </c>
      <c r="I9" t="s">
        <v>34</v>
      </c>
      <c r="J9" t="s">
        <v>33</v>
      </c>
      <c r="K9">
        <v>4</v>
      </c>
      <c r="L9">
        <v>429</v>
      </c>
      <c r="M9">
        <v>961</v>
      </c>
      <c r="N9">
        <v>961</v>
      </c>
      <c r="O9" s="17"/>
      <c r="P9" s="17"/>
      <c r="Q9">
        <v>1201.25</v>
      </c>
      <c r="R9" s="17"/>
      <c r="S9">
        <v>10</v>
      </c>
      <c r="T9">
        <v>289.5</v>
      </c>
      <c r="U9">
        <v>1500.75</v>
      </c>
      <c r="V9">
        <v>225.11</v>
      </c>
      <c r="W9">
        <v>1725.86</v>
      </c>
    </row>
    <row r="10" spans="1:25" x14ac:dyDescent="0.25">
      <c r="A10">
        <v>198519</v>
      </c>
      <c r="B10" s="14">
        <v>43725</v>
      </c>
      <c r="C10">
        <v>3341649</v>
      </c>
      <c r="D10" t="s">
        <v>39</v>
      </c>
      <c r="E10" t="s">
        <v>37</v>
      </c>
      <c r="F10" s="14">
        <v>43711</v>
      </c>
      <c r="G10" s="14">
        <v>43712</v>
      </c>
      <c r="H10" t="s">
        <v>30</v>
      </c>
      <c r="I10" t="s">
        <v>34</v>
      </c>
      <c r="J10" t="s">
        <v>33</v>
      </c>
      <c r="K10">
        <v>1</v>
      </c>
      <c r="L10">
        <v>95</v>
      </c>
      <c r="M10">
        <v>123</v>
      </c>
      <c r="N10">
        <v>123</v>
      </c>
      <c r="O10" s="17"/>
      <c r="P10" s="17"/>
      <c r="Q10">
        <v>165</v>
      </c>
      <c r="R10" s="17"/>
      <c r="S10">
        <v>10</v>
      </c>
      <c r="T10">
        <v>39.770000000000003</v>
      </c>
      <c r="U10">
        <v>214.77</v>
      </c>
      <c r="V10">
        <v>32.22</v>
      </c>
      <c r="W10">
        <v>246.99</v>
      </c>
    </row>
    <row r="11" spans="1:25" x14ac:dyDescent="0.25">
      <c r="A11">
        <v>199607</v>
      </c>
      <c r="B11" s="14">
        <v>43733</v>
      </c>
      <c r="C11">
        <v>3341663</v>
      </c>
      <c r="D11" t="s">
        <v>35</v>
      </c>
      <c r="E11" t="s">
        <v>48</v>
      </c>
      <c r="F11" s="14">
        <v>43731</v>
      </c>
      <c r="G11" s="14">
        <v>43733</v>
      </c>
      <c r="H11" t="s">
        <v>30</v>
      </c>
      <c r="I11" t="s">
        <v>40</v>
      </c>
      <c r="J11" t="s">
        <v>33</v>
      </c>
      <c r="K11">
        <v>3</v>
      </c>
      <c r="L11">
        <v>187</v>
      </c>
      <c r="M11">
        <v>543</v>
      </c>
      <c r="N11">
        <v>543</v>
      </c>
      <c r="O11" s="17"/>
      <c r="P11" s="17"/>
      <c r="Q11">
        <v>1086</v>
      </c>
      <c r="R11" s="17"/>
      <c r="S11">
        <v>10</v>
      </c>
      <c r="T11">
        <v>270.41000000000003</v>
      </c>
      <c r="U11">
        <v>1366.41</v>
      </c>
      <c r="V11">
        <v>204.96</v>
      </c>
      <c r="W11">
        <v>1571.37</v>
      </c>
    </row>
    <row r="12" spans="1:25" x14ac:dyDescent="0.25">
      <c r="A12">
        <v>199607</v>
      </c>
      <c r="B12" s="14">
        <v>43733</v>
      </c>
      <c r="C12">
        <v>2144356</v>
      </c>
      <c r="D12" t="s">
        <v>37</v>
      </c>
      <c r="E12" t="s">
        <v>35</v>
      </c>
      <c r="F12" s="14">
        <v>43705</v>
      </c>
      <c r="G12" s="14">
        <v>43706</v>
      </c>
      <c r="H12" t="s">
        <v>34</v>
      </c>
      <c r="I12" t="s">
        <v>30</v>
      </c>
      <c r="J12" t="s">
        <v>33</v>
      </c>
      <c r="K12">
        <v>2</v>
      </c>
      <c r="L12">
        <v>89</v>
      </c>
      <c r="M12">
        <v>96</v>
      </c>
      <c r="N12">
        <v>96</v>
      </c>
      <c r="O12" s="17"/>
      <c r="P12" s="17"/>
      <c r="Q12">
        <v>165</v>
      </c>
      <c r="R12" s="17"/>
      <c r="S12">
        <v>10</v>
      </c>
      <c r="T12">
        <v>39.770000000000003</v>
      </c>
      <c r="U12">
        <v>214.77</v>
      </c>
      <c r="V12">
        <v>32.22</v>
      </c>
      <c r="W12">
        <v>246.99</v>
      </c>
    </row>
    <row r="13" spans="1:25" x14ac:dyDescent="0.25">
      <c r="A13">
        <v>197885</v>
      </c>
      <c r="B13" s="14">
        <v>43718</v>
      </c>
      <c r="C13">
        <v>3365921</v>
      </c>
      <c r="D13" t="s">
        <v>41</v>
      </c>
      <c r="E13" s="17" t="s">
        <v>35</v>
      </c>
      <c r="F13" s="14">
        <v>43710</v>
      </c>
      <c r="G13" s="14">
        <v>43711</v>
      </c>
      <c r="H13" t="s">
        <v>30</v>
      </c>
      <c r="I13" t="s">
        <v>30</v>
      </c>
      <c r="J13" t="s">
        <v>42</v>
      </c>
      <c r="K13">
        <v>1</v>
      </c>
      <c r="L13">
        <v>1</v>
      </c>
      <c r="M13">
        <v>1</v>
      </c>
      <c r="N13">
        <v>1</v>
      </c>
      <c r="O13" s="17"/>
      <c r="P13" s="17"/>
      <c r="Q13">
        <v>0</v>
      </c>
      <c r="R13" s="17"/>
      <c r="S13">
        <v>0</v>
      </c>
      <c r="T13">
        <v>0</v>
      </c>
      <c r="U13">
        <v>0</v>
      </c>
      <c r="V13">
        <v>0</v>
      </c>
      <c r="W13">
        <v>0</v>
      </c>
    </row>
    <row r="14" spans="1:25" x14ac:dyDescent="0.25">
      <c r="A14">
        <v>199067</v>
      </c>
      <c r="B14" s="14">
        <v>43731</v>
      </c>
      <c r="C14">
        <v>3341651</v>
      </c>
      <c r="D14" t="s">
        <v>35</v>
      </c>
      <c r="E14" t="s">
        <v>43</v>
      </c>
      <c r="F14" s="14">
        <v>43719</v>
      </c>
      <c r="G14" s="14">
        <v>43721</v>
      </c>
      <c r="H14" t="s">
        <v>30</v>
      </c>
      <c r="I14" t="s">
        <v>36</v>
      </c>
      <c r="J14" t="s">
        <v>33</v>
      </c>
      <c r="K14">
        <v>2</v>
      </c>
      <c r="L14">
        <v>213</v>
      </c>
      <c r="M14">
        <v>397</v>
      </c>
      <c r="N14">
        <v>397</v>
      </c>
      <c r="O14" s="17"/>
      <c r="P14" s="17"/>
      <c r="Q14">
        <v>873.4</v>
      </c>
      <c r="R14" s="17"/>
      <c r="S14">
        <v>10</v>
      </c>
      <c r="T14">
        <v>217.48</v>
      </c>
      <c r="U14">
        <v>1100.8800000000001</v>
      </c>
      <c r="V14">
        <v>165.13</v>
      </c>
      <c r="W14">
        <v>1266.01</v>
      </c>
    </row>
    <row r="15" spans="1:25" x14ac:dyDescent="0.25">
      <c r="A15">
        <v>198797</v>
      </c>
      <c r="B15" s="14">
        <v>43728</v>
      </c>
      <c r="C15">
        <v>3368037</v>
      </c>
      <c r="D15" t="s">
        <v>44</v>
      </c>
      <c r="E15" t="s">
        <v>35</v>
      </c>
      <c r="F15" s="14">
        <v>43721</v>
      </c>
      <c r="G15" s="14">
        <v>43724</v>
      </c>
      <c r="H15" t="s">
        <v>40</v>
      </c>
      <c r="I15" t="s">
        <v>30</v>
      </c>
      <c r="J15" t="s">
        <v>33</v>
      </c>
      <c r="K15">
        <v>4</v>
      </c>
      <c r="L15">
        <v>335</v>
      </c>
      <c r="M15">
        <v>134</v>
      </c>
      <c r="N15">
        <v>335</v>
      </c>
      <c r="O15" s="17"/>
      <c r="P15" s="17"/>
      <c r="Q15">
        <v>670</v>
      </c>
      <c r="R15" s="17"/>
      <c r="S15">
        <v>10</v>
      </c>
      <c r="T15">
        <v>166.83</v>
      </c>
      <c r="U15">
        <v>846.83</v>
      </c>
      <c r="V15">
        <v>127.02</v>
      </c>
      <c r="W15">
        <v>973.85</v>
      </c>
    </row>
    <row r="16" spans="1:25" x14ac:dyDescent="0.25">
      <c r="A16">
        <v>198519</v>
      </c>
      <c r="B16" s="14">
        <v>43725</v>
      </c>
      <c r="C16">
        <v>3341652</v>
      </c>
      <c r="D16" t="s">
        <v>35</v>
      </c>
      <c r="E16" t="s">
        <v>48</v>
      </c>
      <c r="F16" s="14">
        <v>43714</v>
      </c>
      <c r="G16" s="14">
        <v>43717</v>
      </c>
      <c r="H16" t="s">
        <v>30</v>
      </c>
      <c r="I16" t="s">
        <v>40</v>
      </c>
      <c r="J16" t="s">
        <v>33</v>
      </c>
      <c r="K16">
        <v>1</v>
      </c>
      <c r="L16">
        <v>171</v>
      </c>
      <c r="M16">
        <v>240</v>
      </c>
      <c r="N16">
        <v>240</v>
      </c>
      <c r="O16" s="17"/>
      <c r="P16" s="17"/>
      <c r="Q16">
        <v>480</v>
      </c>
      <c r="R16" s="17"/>
      <c r="S16">
        <v>10</v>
      </c>
      <c r="T16">
        <v>119.52</v>
      </c>
      <c r="U16">
        <v>609.52</v>
      </c>
      <c r="V16">
        <v>91.43</v>
      </c>
      <c r="W16">
        <v>700.95</v>
      </c>
    </row>
    <row r="17" spans="1:23" x14ac:dyDescent="0.25">
      <c r="A17">
        <v>199607</v>
      </c>
      <c r="B17" s="14">
        <v>43733</v>
      </c>
      <c r="C17">
        <v>3341665</v>
      </c>
      <c r="D17" s="17" t="s">
        <v>35</v>
      </c>
      <c r="E17" t="s">
        <v>49</v>
      </c>
      <c r="F17" s="14">
        <v>43731</v>
      </c>
      <c r="G17" s="14">
        <v>43733</v>
      </c>
      <c r="H17" t="s">
        <v>30</v>
      </c>
      <c r="I17" t="s">
        <v>32</v>
      </c>
      <c r="J17" t="s">
        <v>33</v>
      </c>
      <c r="K17">
        <v>2</v>
      </c>
      <c r="L17">
        <v>238</v>
      </c>
      <c r="M17">
        <v>960</v>
      </c>
      <c r="N17">
        <v>960</v>
      </c>
      <c r="O17" s="17"/>
      <c r="P17" s="17"/>
      <c r="Q17">
        <v>1920</v>
      </c>
      <c r="R17" s="17"/>
      <c r="S17">
        <v>10</v>
      </c>
      <c r="T17">
        <v>478.08</v>
      </c>
      <c r="U17">
        <v>2408.08</v>
      </c>
      <c r="V17">
        <v>361.21</v>
      </c>
      <c r="W17">
        <v>2769.29</v>
      </c>
    </row>
    <row r="18" spans="1:23" x14ac:dyDescent="0.25">
      <c r="A18">
        <v>199332</v>
      </c>
      <c r="B18" s="14">
        <v>43733</v>
      </c>
      <c r="C18">
        <v>3341660</v>
      </c>
      <c r="D18" s="17" t="s">
        <v>35</v>
      </c>
      <c r="E18" t="s">
        <v>43</v>
      </c>
      <c r="F18" s="14">
        <v>43727</v>
      </c>
      <c r="G18" s="14">
        <v>43731</v>
      </c>
      <c r="H18" t="s">
        <v>30</v>
      </c>
      <c r="I18" t="s">
        <v>36</v>
      </c>
      <c r="J18" t="s">
        <v>33</v>
      </c>
      <c r="K18">
        <v>1</v>
      </c>
      <c r="L18">
        <v>70</v>
      </c>
      <c r="M18">
        <v>56</v>
      </c>
      <c r="N18">
        <v>70</v>
      </c>
      <c r="O18" s="17"/>
      <c r="P18" s="17"/>
      <c r="Q18">
        <v>165</v>
      </c>
      <c r="R18" s="17"/>
      <c r="S18">
        <v>10</v>
      </c>
      <c r="T18">
        <v>41.09</v>
      </c>
      <c r="U18">
        <v>216.09</v>
      </c>
      <c r="V18">
        <v>32.409999999999997</v>
      </c>
      <c r="W18">
        <v>248.5</v>
      </c>
    </row>
    <row r="19" spans="1:23" x14ac:dyDescent="0.25">
      <c r="A19">
        <v>199607</v>
      </c>
      <c r="B19" s="14">
        <v>43733</v>
      </c>
      <c r="C19">
        <v>3341666</v>
      </c>
      <c r="D19" s="17" t="s">
        <v>35</v>
      </c>
      <c r="E19" t="s">
        <v>49</v>
      </c>
      <c r="F19" s="14">
        <v>43733</v>
      </c>
      <c r="G19" s="14">
        <v>43735</v>
      </c>
      <c r="H19" t="s">
        <v>30</v>
      </c>
      <c r="I19" t="s">
        <v>32</v>
      </c>
      <c r="J19" t="s">
        <v>33</v>
      </c>
      <c r="K19">
        <v>2</v>
      </c>
      <c r="L19">
        <v>239</v>
      </c>
      <c r="M19">
        <v>99</v>
      </c>
      <c r="N19">
        <v>239</v>
      </c>
      <c r="O19" s="17"/>
      <c r="P19" s="17"/>
      <c r="Q19">
        <v>478</v>
      </c>
      <c r="R19" s="17"/>
      <c r="S19">
        <v>10</v>
      </c>
      <c r="T19">
        <v>119.02</v>
      </c>
      <c r="U19">
        <v>607.02</v>
      </c>
      <c r="V19">
        <v>91.05</v>
      </c>
      <c r="W19">
        <v>698.07</v>
      </c>
    </row>
    <row r="20" spans="1:23" x14ac:dyDescent="0.25">
      <c r="A20">
        <v>197885</v>
      </c>
      <c r="B20" s="14">
        <v>43718</v>
      </c>
      <c r="C20">
        <v>3341618</v>
      </c>
      <c r="D20" s="17" t="s">
        <v>35</v>
      </c>
      <c r="E20" t="s">
        <v>48</v>
      </c>
      <c r="F20" s="14">
        <v>43710</v>
      </c>
      <c r="G20" s="14">
        <v>43711</v>
      </c>
      <c r="H20" t="s">
        <v>30</v>
      </c>
      <c r="I20" t="s">
        <v>40</v>
      </c>
      <c r="J20" t="s">
        <v>33</v>
      </c>
      <c r="K20">
        <v>2</v>
      </c>
      <c r="L20">
        <v>134</v>
      </c>
      <c r="M20">
        <v>41</v>
      </c>
      <c r="N20">
        <v>134</v>
      </c>
      <c r="O20" s="17"/>
      <c r="P20" s="17"/>
      <c r="Q20">
        <v>268</v>
      </c>
      <c r="R20" s="17"/>
      <c r="S20">
        <v>10</v>
      </c>
      <c r="T20">
        <v>64.59</v>
      </c>
      <c r="U20">
        <v>342.59</v>
      </c>
      <c r="V20">
        <v>51.39</v>
      </c>
      <c r="W20">
        <v>393.98</v>
      </c>
    </row>
    <row r="21" spans="1:23" x14ac:dyDescent="0.25">
      <c r="A21">
        <v>199332</v>
      </c>
      <c r="B21" s="14">
        <v>43733</v>
      </c>
      <c r="C21">
        <v>3368539</v>
      </c>
      <c r="D21" t="s">
        <v>80</v>
      </c>
      <c r="E21" t="s">
        <v>35</v>
      </c>
      <c r="F21" s="14">
        <v>43728</v>
      </c>
      <c r="G21" s="14">
        <v>43731</v>
      </c>
      <c r="H21" t="s">
        <v>36</v>
      </c>
      <c r="I21" t="s">
        <v>30</v>
      </c>
      <c r="J21" t="s">
        <v>33</v>
      </c>
      <c r="K21">
        <v>5</v>
      </c>
      <c r="L21">
        <v>1786</v>
      </c>
      <c r="M21">
        <v>3480</v>
      </c>
      <c r="N21">
        <v>3480</v>
      </c>
      <c r="O21" s="17"/>
      <c r="P21" s="17"/>
      <c r="Q21">
        <v>7656</v>
      </c>
      <c r="R21" s="17"/>
      <c r="S21">
        <v>10</v>
      </c>
      <c r="T21">
        <v>1906.34</v>
      </c>
      <c r="U21">
        <v>9572.34</v>
      </c>
      <c r="V21">
        <v>1435.85</v>
      </c>
      <c r="W21">
        <v>11008.19</v>
      </c>
    </row>
    <row r="22" spans="1:23" x14ac:dyDescent="0.25">
      <c r="A22">
        <v>198235</v>
      </c>
      <c r="B22" s="14">
        <v>43721</v>
      </c>
      <c r="C22">
        <v>3341650</v>
      </c>
      <c r="D22" t="s">
        <v>35</v>
      </c>
      <c r="E22" t="s">
        <v>49</v>
      </c>
      <c r="F22" s="14">
        <v>43711</v>
      </c>
      <c r="G22" s="14">
        <v>43714</v>
      </c>
      <c r="H22" t="s">
        <v>30</v>
      </c>
      <c r="I22" t="s">
        <v>32</v>
      </c>
      <c r="J22" t="s">
        <v>33</v>
      </c>
      <c r="K22">
        <v>1</v>
      </c>
      <c r="L22">
        <v>95</v>
      </c>
      <c r="M22">
        <v>123</v>
      </c>
      <c r="N22">
        <v>123</v>
      </c>
      <c r="O22" s="17"/>
      <c r="P22" s="17"/>
      <c r="Q22">
        <v>246</v>
      </c>
      <c r="R22" s="17"/>
      <c r="S22">
        <v>10</v>
      </c>
      <c r="T22">
        <v>59.29</v>
      </c>
      <c r="U22">
        <v>315.29000000000002</v>
      </c>
      <c r="V22">
        <v>47.29</v>
      </c>
      <c r="W22">
        <v>362.58</v>
      </c>
    </row>
    <row r="23" spans="1:23" x14ac:dyDescent="0.25">
      <c r="A23">
        <v>199332</v>
      </c>
      <c r="B23" s="14">
        <v>43733</v>
      </c>
      <c r="C23">
        <v>3353094</v>
      </c>
      <c r="D23" t="s">
        <v>37</v>
      </c>
      <c r="E23" t="s">
        <v>35</v>
      </c>
      <c r="F23" s="14">
        <v>43728</v>
      </c>
      <c r="G23" s="14">
        <v>43731</v>
      </c>
      <c r="H23" t="s">
        <v>34</v>
      </c>
      <c r="I23" t="s">
        <v>30</v>
      </c>
      <c r="J23" t="s">
        <v>33</v>
      </c>
      <c r="K23">
        <v>1</v>
      </c>
      <c r="L23">
        <v>115</v>
      </c>
      <c r="M23">
        <v>280</v>
      </c>
      <c r="N23">
        <v>280</v>
      </c>
      <c r="O23" s="17"/>
      <c r="P23" s="17"/>
      <c r="Q23">
        <v>350</v>
      </c>
      <c r="R23" s="17"/>
      <c r="S23">
        <v>10</v>
      </c>
      <c r="T23">
        <v>87.15</v>
      </c>
      <c r="U23">
        <v>447.15</v>
      </c>
      <c r="V23">
        <v>67.069999999999993</v>
      </c>
      <c r="W23">
        <v>514.22</v>
      </c>
    </row>
    <row r="24" spans="1:23" x14ac:dyDescent="0.25">
      <c r="A24">
        <v>199332</v>
      </c>
      <c r="B24" s="14">
        <v>43733</v>
      </c>
      <c r="C24">
        <v>3353095</v>
      </c>
      <c r="D24" t="s">
        <v>37</v>
      </c>
      <c r="E24" s="17" t="s">
        <v>35</v>
      </c>
      <c r="F24" s="14">
        <v>43728</v>
      </c>
      <c r="G24" s="14">
        <v>43731</v>
      </c>
      <c r="H24" t="s">
        <v>34</v>
      </c>
      <c r="I24" t="s">
        <v>30</v>
      </c>
      <c r="J24" t="s">
        <v>33</v>
      </c>
      <c r="K24">
        <v>1</v>
      </c>
      <c r="L24">
        <v>128</v>
      </c>
      <c r="M24">
        <v>390</v>
      </c>
      <c r="N24">
        <v>390</v>
      </c>
      <c r="O24" s="17"/>
      <c r="P24" s="17"/>
      <c r="Q24">
        <v>487.5</v>
      </c>
      <c r="R24" s="17"/>
      <c r="S24">
        <v>10</v>
      </c>
      <c r="T24">
        <v>121.39</v>
      </c>
      <c r="U24">
        <v>618.89</v>
      </c>
      <c r="V24">
        <v>92.83</v>
      </c>
      <c r="W24">
        <v>711.72</v>
      </c>
    </row>
    <row r="25" spans="1:23" x14ac:dyDescent="0.25">
      <c r="A25">
        <v>199332</v>
      </c>
      <c r="B25" s="14">
        <v>43733</v>
      </c>
      <c r="C25">
        <v>3353093</v>
      </c>
      <c r="D25" t="s">
        <v>37</v>
      </c>
      <c r="E25" s="17" t="s">
        <v>35</v>
      </c>
      <c r="F25" s="14">
        <v>43727</v>
      </c>
      <c r="G25" s="14">
        <v>43728</v>
      </c>
      <c r="H25" t="s">
        <v>34</v>
      </c>
      <c r="I25" t="s">
        <v>30</v>
      </c>
      <c r="J25" t="s">
        <v>33</v>
      </c>
      <c r="K25">
        <v>2</v>
      </c>
      <c r="L25">
        <v>168</v>
      </c>
      <c r="M25">
        <v>200</v>
      </c>
      <c r="N25">
        <v>200</v>
      </c>
      <c r="O25" s="17"/>
      <c r="P25" s="17"/>
      <c r="Q25">
        <v>250</v>
      </c>
      <c r="R25" s="17"/>
      <c r="S25">
        <v>10</v>
      </c>
      <c r="T25">
        <v>62.25</v>
      </c>
      <c r="U25">
        <v>322.25</v>
      </c>
      <c r="V25">
        <v>48.34</v>
      </c>
      <c r="W25">
        <v>370.59</v>
      </c>
    </row>
    <row r="26" spans="1:23" x14ac:dyDescent="0.25">
      <c r="A26">
        <v>199607</v>
      </c>
      <c r="B26" s="14">
        <v>43733</v>
      </c>
      <c r="C26">
        <v>3341661</v>
      </c>
      <c r="D26" t="s">
        <v>35</v>
      </c>
      <c r="E26" t="s">
        <v>49</v>
      </c>
      <c r="F26" s="14">
        <v>43727</v>
      </c>
      <c r="G26" s="14">
        <v>43731</v>
      </c>
      <c r="H26" t="s">
        <v>30</v>
      </c>
      <c r="I26" t="s">
        <v>32</v>
      </c>
      <c r="J26" t="s">
        <v>33</v>
      </c>
      <c r="K26">
        <v>1</v>
      </c>
      <c r="L26">
        <v>94</v>
      </c>
      <c r="M26">
        <v>64</v>
      </c>
      <c r="N26">
        <v>94</v>
      </c>
      <c r="O26" s="17"/>
      <c r="P26" s="17"/>
      <c r="Q26">
        <v>188</v>
      </c>
      <c r="R26" s="17"/>
      <c r="S26">
        <v>10</v>
      </c>
      <c r="T26">
        <v>46.81</v>
      </c>
      <c r="U26">
        <v>244.81</v>
      </c>
      <c r="V26">
        <v>36.72</v>
      </c>
      <c r="W26">
        <v>281.52999999999997</v>
      </c>
    </row>
    <row r="27" spans="1:23" x14ac:dyDescent="0.25">
      <c r="A27">
        <v>198797</v>
      </c>
      <c r="B27" s="14">
        <v>43728</v>
      </c>
      <c r="C27">
        <v>3356953</v>
      </c>
      <c r="D27" t="s">
        <v>31</v>
      </c>
      <c r="E27" t="s">
        <v>46</v>
      </c>
      <c r="F27" s="14">
        <v>43720</v>
      </c>
      <c r="G27" s="14">
        <v>43724</v>
      </c>
      <c r="H27" t="s">
        <v>32</v>
      </c>
      <c r="I27" t="s">
        <v>34</v>
      </c>
      <c r="J27" t="s">
        <v>33</v>
      </c>
      <c r="K27">
        <v>2</v>
      </c>
      <c r="L27">
        <v>197</v>
      </c>
      <c r="M27">
        <v>69</v>
      </c>
      <c r="N27">
        <v>197</v>
      </c>
      <c r="O27" s="17"/>
      <c r="P27" s="17"/>
      <c r="Q27">
        <v>433.4</v>
      </c>
      <c r="R27" s="17"/>
      <c r="S27">
        <v>10</v>
      </c>
      <c r="T27">
        <v>107.92</v>
      </c>
      <c r="U27">
        <v>551.32000000000005</v>
      </c>
      <c r="V27">
        <v>82.7</v>
      </c>
      <c r="W27">
        <v>634.02</v>
      </c>
    </row>
    <row r="28" spans="1:23" x14ac:dyDescent="0.25">
      <c r="A28">
        <v>199607</v>
      </c>
      <c r="B28" s="14">
        <v>43733</v>
      </c>
      <c r="C28">
        <v>3341653</v>
      </c>
      <c r="D28" t="s">
        <v>35</v>
      </c>
      <c r="E28" t="s">
        <v>49</v>
      </c>
      <c r="F28" s="14">
        <v>43720</v>
      </c>
      <c r="G28" s="14">
        <v>43724</v>
      </c>
      <c r="H28" t="s">
        <v>30</v>
      </c>
      <c r="I28" t="s">
        <v>32</v>
      </c>
      <c r="J28" t="s">
        <v>33</v>
      </c>
      <c r="K28">
        <v>1</v>
      </c>
      <c r="L28">
        <v>97</v>
      </c>
      <c r="M28">
        <v>42</v>
      </c>
      <c r="N28">
        <v>97</v>
      </c>
      <c r="O28" s="17"/>
      <c r="P28" s="17"/>
      <c r="Q28">
        <v>194</v>
      </c>
      <c r="R28" s="17"/>
      <c r="S28">
        <v>10</v>
      </c>
      <c r="T28">
        <v>48.31</v>
      </c>
      <c r="U28">
        <v>252.31</v>
      </c>
      <c r="V28">
        <v>37.85</v>
      </c>
      <c r="W28">
        <v>290.16000000000003</v>
      </c>
    </row>
    <row r="29" spans="1:23" x14ac:dyDescent="0.25">
      <c r="A29">
        <v>199607</v>
      </c>
      <c r="B29" s="14">
        <v>43733</v>
      </c>
      <c r="C29">
        <v>3341664</v>
      </c>
      <c r="D29" t="s">
        <v>35</v>
      </c>
      <c r="E29" t="s">
        <v>37</v>
      </c>
      <c r="F29" s="14">
        <v>43731</v>
      </c>
      <c r="G29" s="14">
        <v>43733</v>
      </c>
      <c r="H29" t="s">
        <v>30</v>
      </c>
      <c r="I29" t="s">
        <v>34</v>
      </c>
      <c r="J29" t="s">
        <v>33</v>
      </c>
      <c r="K29">
        <v>2</v>
      </c>
      <c r="L29">
        <v>168</v>
      </c>
      <c r="M29">
        <v>97</v>
      </c>
      <c r="N29">
        <v>168</v>
      </c>
      <c r="O29" s="17"/>
      <c r="P29" s="17"/>
      <c r="Q29">
        <v>210</v>
      </c>
      <c r="R29" s="17"/>
      <c r="S29">
        <v>10</v>
      </c>
      <c r="T29">
        <v>52.29</v>
      </c>
      <c r="U29">
        <v>272.29000000000002</v>
      </c>
      <c r="V29">
        <v>40.840000000000003</v>
      </c>
      <c r="W29">
        <v>313.13</v>
      </c>
    </row>
    <row r="30" spans="1:23" x14ac:dyDescent="0.25">
      <c r="A30">
        <v>198797</v>
      </c>
      <c r="B30" s="14">
        <v>43728</v>
      </c>
      <c r="C30">
        <v>3356988</v>
      </c>
      <c r="D30" t="s">
        <v>47</v>
      </c>
      <c r="E30" t="s">
        <v>35</v>
      </c>
      <c r="F30" s="14">
        <v>43721</v>
      </c>
      <c r="G30" s="14">
        <v>43724</v>
      </c>
      <c r="H30" t="s">
        <v>32</v>
      </c>
      <c r="I30" t="s">
        <v>30</v>
      </c>
      <c r="J30" t="s">
        <v>33</v>
      </c>
      <c r="K30">
        <v>2</v>
      </c>
      <c r="L30">
        <v>254</v>
      </c>
      <c r="M30">
        <v>897</v>
      </c>
      <c r="N30">
        <v>897</v>
      </c>
      <c r="O30" s="17"/>
      <c r="P30" s="17"/>
      <c r="Q30">
        <v>1794</v>
      </c>
      <c r="R30" s="17"/>
      <c r="S30">
        <v>10</v>
      </c>
      <c r="T30">
        <v>446.71</v>
      </c>
      <c r="U30">
        <v>2250.71</v>
      </c>
      <c r="V30">
        <v>337.61</v>
      </c>
      <c r="W30">
        <v>2588.3200000000002</v>
      </c>
    </row>
    <row r="31" spans="1:23" x14ac:dyDescent="0.25">
      <c r="A31">
        <v>199332</v>
      </c>
      <c r="B31" s="14">
        <v>43733</v>
      </c>
      <c r="C31">
        <v>3341659</v>
      </c>
      <c r="D31" t="s">
        <v>35</v>
      </c>
      <c r="E31" t="s">
        <v>48</v>
      </c>
      <c r="F31" s="14">
        <v>43726</v>
      </c>
      <c r="G31" s="14">
        <v>43727</v>
      </c>
      <c r="H31" t="s">
        <v>30</v>
      </c>
      <c r="I31" t="s">
        <v>40</v>
      </c>
      <c r="J31" t="s">
        <v>33</v>
      </c>
      <c r="K31">
        <v>5</v>
      </c>
      <c r="L31">
        <v>522</v>
      </c>
      <c r="M31">
        <v>1143</v>
      </c>
      <c r="N31">
        <v>1143</v>
      </c>
      <c r="O31" s="17"/>
      <c r="P31" s="17"/>
      <c r="Q31">
        <v>2286</v>
      </c>
      <c r="R31" s="17"/>
      <c r="S31">
        <v>10</v>
      </c>
      <c r="T31">
        <v>569.21</v>
      </c>
      <c r="U31">
        <v>2865.21</v>
      </c>
      <c r="V31">
        <v>429.78</v>
      </c>
      <c r="W31">
        <v>3294.99</v>
      </c>
    </row>
    <row r="32" spans="1:23" x14ac:dyDescent="0.25">
      <c r="A32">
        <v>199067</v>
      </c>
      <c r="B32" s="14">
        <v>43731</v>
      </c>
      <c r="C32">
        <v>3368004</v>
      </c>
      <c r="D32" t="s">
        <v>48</v>
      </c>
      <c r="E32" t="s">
        <v>35</v>
      </c>
      <c r="F32" s="14">
        <v>43714</v>
      </c>
      <c r="G32" s="14">
        <v>43717</v>
      </c>
      <c r="H32" t="s">
        <v>40</v>
      </c>
      <c r="I32" t="s">
        <v>30</v>
      </c>
      <c r="J32" t="s">
        <v>33</v>
      </c>
      <c r="K32">
        <v>2</v>
      </c>
      <c r="L32">
        <v>109</v>
      </c>
      <c r="M32">
        <v>679</v>
      </c>
      <c r="N32">
        <v>679</v>
      </c>
      <c r="O32" s="17"/>
      <c r="P32" s="17"/>
      <c r="Q32">
        <v>1358</v>
      </c>
      <c r="R32" s="17"/>
      <c r="S32">
        <v>10</v>
      </c>
      <c r="T32">
        <v>338.14</v>
      </c>
      <c r="U32">
        <v>1706.14</v>
      </c>
      <c r="V32">
        <v>255.92</v>
      </c>
      <c r="W32">
        <v>1962.06</v>
      </c>
    </row>
    <row r="33" spans="1:23" x14ac:dyDescent="0.25">
      <c r="A33">
        <v>199067</v>
      </c>
      <c r="B33" s="14">
        <v>43731</v>
      </c>
      <c r="C33">
        <v>3341655</v>
      </c>
      <c r="D33" t="s">
        <v>35</v>
      </c>
      <c r="E33" t="s">
        <v>43</v>
      </c>
      <c r="F33" s="14">
        <v>43721</v>
      </c>
      <c r="G33" s="14">
        <v>43724</v>
      </c>
      <c r="H33" t="s">
        <v>30</v>
      </c>
      <c r="I33" t="s">
        <v>36</v>
      </c>
      <c r="J33" t="s">
        <v>33</v>
      </c>
      <c r="K33">
        <v>1</v>
      </c>
      <c r="L33">
        <v>169</v>
      </c>
      <c r="M33">
        <v>370</v>
      </c>
      <c r="N33">
        <v>370</v>
      </c>
      <c r="O33" s="17"/>
      <c r="P33" s="17"/>
      <c r="Q33">
        <v>814</v>
      </c>
      <c r="R33" s="17"/>
      <c r="S33">
        <v>10</v>
      </c>
      <c r="T33">
        <v>202.69</v>
      </c>
      <c r="U33">
        <v>1026.69</v>
      </c>
      <c r="V33">
        <v>154</v>
      </c>
      <c r="W33">
        <v>1180.69</v>
      </c>
    </row>
    <row r="34" spans="1:23" x14ac:dyDescent="0.25">
      <c r="A34">
        <v>199067</v>
      </c>
      <c r="B34" s="14">
        <v>43731</v>
      </c>
      <c r="C34">
        <v>3341657</v>
      </c>
      <c r="D34" t="s">
        <v>35</v>
      </c>
      <c r="E34" t="s">
        <v>43</v>
      </c>
      <c r="F34" s="14">
        <v>43725</v>
      </c>
      <c r="G34" s="14">
        <v>43728</v>
      </c>
      <c r="H34" t="s">
        <v>30</v>
      </c>
      <c r="I34" t="s">
        <v>36</v>
      </c>
      <c r="J34" t="s">
        <v>33</v>
      </c>
      <c r="K34">
        <v>2</v>
      </c>
      <c r="L34">
        <v>279</v>
      </c>
      <c r="M34">
        <v>80</v>
      </c>
      <c r="N34">
        <v>279</v>
      </c>
      <c r="O34" s="17"/>
      <c r="P34" s="17"/>
      <c r="Q34">
        <v>613.79999999999995</v>
      </c>
      <c r="R34" s="17"/>
      <c r="S34">
        <v>10</v>
      </c>
      <c r="T34">
        <v>152.84</v>
      </c>
      <c r="U34">
        <v>776.64</v>
      </c>
      <c r="V34">
        <v>116.5</v>
      </c>
      <c r="W34">
        <v>893.14</v>
      </c>
    </row>
    <row r="35" spans="1:23" x14ac:dyDescent="0.25">
      <c r="A35">
        <v>199607</v>
      </c>
      <c r="B35" s="14">
        <v>43733</v>
      </c>
      <c r="C35">
        <v>3341662</v>
      </c>
      <c r="D35" t="s">
        <v>35</v>
      </c>
      <c r="E35" t="s">
        <v>49</v>
      </c>
      <c r="F35" s="14">
        <v>43728</v>
      </c>
      <c r="G35" s="14">
        <v>43731</v>
      </c>
      <c r="H35" t="s">
        <v>30</v>
      </c>
      <c r="I35" t="s">
        <v>32</v>
      </c>
      <c r="J35" t="s">
        <v>33</v>
      </c>
      <c r="K35">
        <v>1</v>
      </c>
      <c r="L35">
        <v>88</v>
      </c>
      <c r="M35">
        <v>57</v>
      </c>
      <c r="N35">
        <v>88</v>
      </c>
      <c r="O35" s="17"/>
      <c r="P35" s="17"/>
      <c r="Q35">
        <v>176</v>
      </c>
      <c r="R35" s="17"/>
      <c r="S35">
        <v>10</v>
      </c>
      <c r="T35">
        <v>43.82</v>
      </c>
      <c r="U35">
        <v>229.82</v>
      </c>
      <c r="V35">
        <v>34.47</v>
      </c>
      <c r="W35">
        <v>264.29000000000002</v>
      </c>
    </row>
    <row r="36" spans="1:23" x14ac:dyDescent="0.25">
      <c r="A36">
        <v>199067</v>
      </c>
      <c r="B36" s="14">
        <v>43731</v>
      </c>
      <c r="C36">
        <v>3341654</v>
      </c>
      <c r="D36" t="s">
        <v>35</v>
      </c>
      <c r="E36" t="s">
        <v>37</v>
      </c>
      <c r="F36" s="14">
        <v>43721</v>
      </c>
      <c r="G36" s="14">
        <v>43724</v>
      </c>
      <c r="H36" t="s">
        <v>30</v>
      </c>
      <c r="I36" t="s">
        <v>34</v>
      </c>
      <c r="J36" t="s">
        <v>33</v>
      </c>
      <c r="K36">
        <v>1</v>
      </c>
      <c r="L36">
        <v>329</v>
      </c>
      <c r="M36">
        <v>520</v>
      </c>
      <c r="N36">
        <v>520</v>
      </c>
      <c r="O36" s="17"/>
      <c r="P36" s="17"/>
      <c r="Q36">
        <v>650</v>
      </c>
      <c r="R36" s="17"/>
      <c r="S36">
        <v>10</v>
      </c>
      <c r="T36">
        <v>161.85</v>
      </c>
      <c r="U36">
        <v>821.85</v>
      </c>
      <c r="V36">
        <v>123.28</v>
      </c>
      <c r="W36">
        <v>945.13</v>
      </c>
    </row>
    <row r="37" spans="1:23" ht="15.75" thickBot="1" x14ac:dyDescent="0.3">
      <c r="K37" s="15">
        <f>SUM(K2:K36)</f>
        <v>70</v>
      </c>
      <c r="L37" s="15">
        <f t="shared" ref="L37:W37" si="0">SUM(L2:L36)</f>
        <v>9204</v>
      </c>
      <c r="M37" s="15">
        <f t="shared" si="0"/>
        <v>15605</v>
      </c>
      <c r="N37" s="15">
        <f t="shared" si="0"/>
        <v>16716</v>
      </c>
      <c r="O37" s="15"/>
      <c r="P37" s="15"/>
      <c r="Q37" s="15">
        <f t="shared" si="0"/>
        <v>32281.149999999998</v>
      </c>
      <c r="R37" s="15"/>
      <c r="S37" s="15">
        <f t="shared" si="0"/>
        <v>340</v>
      </c>
      <c r="T37" s="15">
        <f t="shared" si="0"/>
        <v>7976.9900000000007</v>
      </c>
      <c r="U37" s="15">
        <f t="shared" si="0"/>
        <v>40598.140000000007</v>
      </c>
      <c r="V37" s="15">
        <f t="shared" si="0"/>
        <v>6089.71</v>
      </c>
      <c r="W37" s="15">
        <f t="shared" si="0"/>
        <v>46687.849999999991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workbookViewId="0">
      <selection sqref="A1:XFD1"/>
    </sheetView>
  </sheetViews>
  <sheetFormatPr defaultColWidth="10.1406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31.85546875" bestFit="1" customWidth="1"/>
    <col min="5" max="5" width="31.7109375" bestFit="1" customWidth="1"/>
    <col min="6" max="7" width="10.7109375" bestFit="1" customWidth="1"/>
    <col min="8" max="8" width="9.7109375" bestFit="1" customWidth="1"/>
    <col min="9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13.57031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7.42578125" bestFit="1" customWidth="1"/>
    <col min="22" max="22" width="10.7109375" bestFit="1" customWidth="1"/>
    <col min="23" max="23" width="7.140625" bestFit="1" customWidth="1"/>
    <col min="24" max="24" width="8.7109375" bestFit="1" customWidth="1"/>
    <col min="25" max="25" width="8.85546875" bestFit="1" customWidth="1"/>
  </cols>
  <sheetData>
    <row r="1" spans="1:25" s="17" customFormat="1" x14ac:dyDescent="0.25">
      <c r="A1" s="17" t="s">
        <v>28</v>
      </c>
      <c r="B1" s="17" t="s">
        <v>29</v>
      </c>
      <c r="C1" s="17" t="s">
        <v>10</v>
      </c>
      <c r="D1" s="17" t="s">
        <v>11</v>
      </c>
      <c r="E1" s="17" t="s">
        <v>12</v>
      </c>
      <c r="F1" s="17" t="s">
        <v>13</v>
      </c>
      <c r="G1" s="17" t="s">
        <v>74</v>
      </c>
      <c r="H1" s="17" t="s">
        <v>14</v>
      </c>
      <c r="I1" s="17" t="s">
        <v>15</v>
      </c>
      <c r="J1" s="17" t="s">
        <v>16</v>
      </c>
      <c r="K1" s="17" t="s">
        <v>17</v>
      </c>
      <c r="L1" s="17" t="s">
        <v>18</v>
      </c>
      <c r="M1" s="17" t="s">
        <v>19</v>
      </c>
      <c r="N1" s="17" t="s">
        <v>20</v>
      </c>
      <c r="O1" s="17" t="s">
        <v>75</v>
      </c>
      <c r="P1" s="17" t="s">
        <v>76</v>
      </c>
      <c r="Q1" s="17" t="s">
        <v>21</v>
      </c>
      <c r="R1" s="17" t="s">
        <v>22</v>
      </c>
      <c r="S1" s="17" t="s">
        <v>23</v>
      </c>
      <c r="T1" s="17" t="s">
        <v>24</v>
      </c>
      <c r="U1" s="17" t="s">
        <v>25</v>
      </c>
      <c r="V1" s="17" t="s">
        <v>26</v>
      </c>
      <c r="W1" s="17" t="s">
        <v>27</v>
      </c>
      <c r="X1" s="18" t="s">
        <v>77</v>
      </c>
      <c r="Y1" s="18" t="s">
        <v>78</v>
      </c>
    </row>
    <row r="2" spans="1:25" x14ac:dyDescent="0.25">
      <c r="A2">
        <v>197886</v>
      </c>
      <c r="B2" s="14">
        <v>43718</v>
      </c>
      <c r="C2">
        <v>3323460</v>
      </c>
      <c r="D2" t="s">
        <v>50</v>
      </c>
      <c r="E2" t="s">
        <v>51</v>
      </c>
      <c r="F2" s="14">
        <v>43710</v>
      </c>
      <c r="G2" s="14">
        <v>43712</v>
      </c>
      <c r="H2" t="s">
        <v>52</v>
      </c>
      <c r="I2" t="s">
        <v>32</v>
      </c>
      <c r="J2" t="s">
        <v>33</v>
      </c>
      <c r="K2">
        <v>10</v>
      </c>
      <c r="L2">
        <v>236</v>
      </c>
      <c r="M2">
        <v>190</v>
      </c>
      <c r="N2">
        <v>236</v>
      </c>
      <c r="O2" s="17"/>
      <c r="P2" s="17"/>
      <c r="Q2">
        <v>519.20000000000005</v>
      </c>
      <c r="R2" s="17"/>
      <c r="S2">
        <v>10</v>
      </c>
      <c r="T2">
        <v>125.13</v>
      </c>
      <c r="U2">
        <v>654.33000000000004</v>
      </c>
      <c r="V2">
        <v>98.15</v>
      </c>
      <c r="W2">
        <v>752.48</v>
      </c>
    </row>
    <row r="3" spans="1:25" x14ac:dyDescent="0.25">
      <c r="A3">
        <v>197886</v>
      </c>
      <c r="B3" s="14">
        <v>43718</v>
      </c>
      <c r="C3">
        <v>3371436</v>
      </c>
      <c r="D3" t="s">
        <v>53</v>
      </c>
      <c r="E3" t="s">
        <v>54</v>
      </c>
      <c r="F3" s="14">
        <v>43703</v>
      </c>
      <c r="G3" s="14">
        <v>43704</v>
      </c>
      <c r="H3" t="s">
        <v>34</v>
      </c>
      <c r="I3" t="s">
        <v>30</v>
      </c>
      <c r="J3" t="s">
        <v>33</v>
      </c>
      <c r="K3">
        <v>2</v>
      </c>
      <c r="L3">
        <v>444</v>
      </c>
      <c r="M3">
        <v>1000</v>
      </c>
      <c r="N3">
        <v>1000</v>
      </c>
      <c r="O3" s="17"/>
      <c r="P3" s="17"/>
      <c r="Q3">
        <v>1250</v>
      </c>
      <c r="R3" s="17"/>
      <c r="S3">
        <v>10</v>
      </c>
      <c r="T3">
        <v>301.25</v>
      </c>
      <c r="U3">
        <v>1561.25</v>
      </c>
      <c r="V3">
        <v>234.19</v>
      </c>
      <c r="W3">
        <v>1795.44</v>
      </c>
    </row>
    <row r="4" spans="1:25" x14ac:dyDescent="0.25">
      <c r="A4">
        <v>198798</v>
      </c>
      <c r="B4" s="14">
        <v>43728</v>
      </c>
      <c r="C4">
        <v>3371354</v>
      </c>
      <c r="D4" t="s">
        <v>55</v>
      </c>
      <c r="E4" t="s">
        <v>56</v>
      </c>
      <c r="F4" s="14">
        <v>43721</v>
      </c>
      <c r="G4" s="14">
        <v>43726</v>
      </c>
      <c r="H4" t="s">
        <v>34</v>
      </c>
      <c r="I4" t="s">
        <v>30</v>
      </c>
      <c r="J4" t="s">
        <v>33</v>
      </c>
      <c r="K4">
        <v>5</v>
      </c>
      <c r="L4">
        <v>891</v>
      </c>
      <c r="M4">
        <v>2405</v>
      </c>
      <c r="N4">
        <v>2405</v>
      </c>
      <c r="O4" s="17"/>
      <c r="P4" s="17"/>
      <c r="Q4">
        <v>3006.25</v>
      </c>
      <c r="R4" s="17"/>
      <c r="S4">
        <v>10</v>
      </c>
      <c r="T4">
        <v>748.56</v>
      </c>
      <c r="U4">
        <v>3764.81</v>
      </c>
      <c r="V4">
        <v>564.72</v>
      </c>
      <c r="W4">
        <v>4329.53</v>
      </c>
    </row>
    <row r="5" spans="1:25" x14ac:dyDescent="0.25">
      <c r="A5">
        <v>199333</v>
      </c>
      <c r="B5" s="14">
        <v>43733</v>
      </c>
      <c r="C5">
        <v>3334100</v>
      </c>
      <c r="D5" t="s">
        <v>57</v>
      </c>
      <c r="E5" t="s">
        <v>58</v>
      </c>
      <c r="F5" s="14">
        <v>43727</v>
      </c>
      <c r="G5" s="14">
        <v>43728</v>
      </c>
      <c r="H5" t="s">
        <v>34</v>
      </c>
      <c r="I5" t="s">
        <v>30</v>
      </c>
      <c r="J5" t="s">
        <v>33</v>
      </c>
      <c r="K5">
        <v>2</v>
      </c>
      <c r="L5">
        <v>336</v>
      </c>
      <c r="M5">
        <v>600</v>
      </c>
      <c r="N5">
        <v>600</v>
      </c>
      <c r="O5" s="17"/>
      <c r="P5" s="17"/>
      <c r="Q5">
        <v>750</v>
      </c>
      <c r="R5" s="17"/>
      <c r="S5">
        <v>10</v>
      </c>
      <c r="T5">
        <v>186.75</v>
      </c>
      <c r="U5">
        <v>946.75</v>
      </c>
      <c r="V5">
        <v>142.01</v>
      </c>
      <c r="W5">
        <v>1088.76</v>
      </c>
    </row>
    <row r="6" spans="1:25" x14ac:dyDescent="0.25">
      <c r="A6">
        <v>199609</v>
      </c>
      <c r="B6" s="14">
        <v>43733</v>
      </c>
      <c r="C6">
        <v>3323452</v>
      </c>
      <c r="D6" t="s">
        <v>59</v>
      </c>
      <c r="E6" t="s">
        <v>59</v>
      </c>
      <c r="F6" s="14">
        <v>43725</v>
      </c>
      <c r="G6" s="14">
        <v>43727</v>
      </c>
      <c r="H6" t="s">
        <v>52</v>
      </c>
      <c r="I6" t="s">
        <v>32</v>
      </c>
      <c r="J6" t="s">
        <v>33</v>
      </c>
      <c r="K6">
        <v>15</v>
      </c>
      <c r="L6">
        <v>421</v>
      </c>
      <c r="M6">
        <v>298</v>
      </c>
      <c r="N6">
        <v>421</v>
      </c>
      <c r="O6" s="17"/>
      <c r="P6" s="17"/>
      <c r="Q6">
        <v>926.2</v>
      </c>
      <c r="R6" s="17"/>
      <c r="S6">
        <v>10</v>
      </c>
      <c r="T6">
        <v>230.62</v>
      </c>
      <c r="U6">
        <v>1166.82</v>
      </c>
      <c r="V6">
        <v>175.02</v>
      </c>
      <c r="W6">
        <v>1341.84</v>
      </c>
    </row>
    <row r="7" spans="1:25" x14ac:dyDescent="0.25">
      <c r="A7">
        <v>197886</v>
      </c>
      <c r="B7" s="14">
        <v>43718</v>
      </c>
      <c r="C7">
        <v>3302944</v>
      </c>
      <c r="D7" t="s">
        <v>60</v>
      </c>
      <c r="E7" t="s">
        <v>61</v>
      </c>
      <c r="F7" s="14">
        <v>43707</v>
      </c>
      <c r="G7" s="14">
        <v>43710</v>
      </c>
      <c r="H7" t="s">
        <v>34</v>
      </c>
      <c r="I7" t="s">
        <v>30</v>
      </c>
      <c r="J7" t="s">
        <v>33</v>
      </c>
      <c r="K7">
        <v>3</v>
      </c>
      <c r="L7">
        <v>514</v>
      </c>
      <c r="M7">
        <v>1400</v>
      </c>
      <c r="N7">
        <v>1400</v>
      </c>
      <c r="O7" s="17"/>
      <c r="P7" s="17"/>
      <c r="Q7">
        <v>1750</v>
      </c>
      <c r="R7" s="17"/>
      <c r="S7">
        <v>10</v>
      </c>
      <c r="T7">
        <v>421.75</v>
      </c>
      <c r="U7">
        <v>2181.75</v>
      </c>
      <c r="V7">
        <v>327.26</v>
      </c>
      <c r="W7">
        <v>2509.0100000000002</v>
      </c>
    </row>
    <row r="8" spans="1:25" ht="15.75" thickBot="1" x14ac:dyDescent="0.3">
      <c r="K8" s="15">
        <f t="shared" ref="K8:V8" si="0">SUM(K2:K7)</f>
        <v>37</v>
      </c>
      <c r="L8" s="15">
        <f t="shared" si="0"/>
        <v>2842</v>
      </c>
      <c r="M8" s="15">
        <f t="shared" si="0"/>
        <v>5893</v>
      </c>
      <c r="N8" s="15">
        <f t="shared" si="0"/>
        <v>6062</v>
      </c>
      <c r="O8" s="15"/>
      <c r="P8" s="15"/>
      <c r="Q8" s="15">
        <f t="shared" si="0"/>
        <v>8201.65</v>
      </c>
      <c r="R8" s="15"/>
      <c r="S8" s="15">
        <f t="shared" si="0"/>
        <v>60</v>
      </c>
      <c r="T8" s="15">
        <f t="shared" si="0"/>
        <v>2014.06</v>
      </c>
      <c r="U8" s="15">
        <f t="shared" si="0"/>
        <v>10275.709999999999</v>
      </c>
      <c r="V8" s="15">
        <f t="shared" si="0"/>
        <v>1541.3500000000001</v>
      </c>
      <c r="W8" s="15">
        <f>SUM(W2:W7)</f>
        <v>11817.06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workbookViewId="0">
      <selection sqref="A1:XFD1"/>
    </sheetView>
  </sheetViews>
  <sheetFormatPr defaultColWidth="9.285156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6.7109375" bestFit="1" customWidth="1"/>
    <col min="5" max="5" width="24" bestFit="1" customWidth="1"/>
    <col min="6" max="7" width="10.7109375" bestFit="1" customWidth="1"/>
    <col min="8" max="9" width="15.5703125" bestFit="1" customWidth="1"/>
    <col min="10" max="10" width="12.140625" bestFit="1" customWidth="1"/>
    <col min="11" max="11" width="4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9" bestFit="1" customWidth="1"/>
    <col min="22" max="22" width="7" bestFit="1" customWidth="1"/>
    <col min="23" max="23" width="9" bestFit="1" customWidth="1"/>
    <col min="24" max="24" width="8.7109375" bestFit="1" customWidth="1"/>
    <col min="25" max="25" width="8.85546875" bestFit="1" customWidth="1"/>
  </cols>
  <sheetData>
    <row r="1" spans="1:25" s="17" customFormat="1" x14ac:dyDescent="0.25">
      <c r="A1" s="17" t="s">
        <v>28</v>
      </c>
      <c r="B1" s="17" t="s">
        <v>29</v>
      </c>
      <c r="C1" s="17" t="s">
        <v>10</v>
      </c>
      <c r="D1" s="17" t="s">
        <v>11</v>
      </c>
      <c r="E1" s="17" t="s">
        <v>12</v>
      </c>
      <c r="F1" s="17" t="s">
        <v>13</v>
      </c>
      <c r="G1" s="17" t="s">
        <v>74</v>
      </c>
      <c r="H1" s="17" t="s">
        <v>14</v>
      </c>
      <c r="I1" s="17" t="s">
        <v>15</v>
      </c>
      <c r="J1" s="17" t="s">
        <v>16</v>
      </c>
      <c r="K1" s="17" t="s">
        <v>17</v>
      </c>
      <c r="L1" s="17" t="s">
        <v>18</v>
      </c>
      <c r="M1" s="17" t="s">
        <v>19</v>
      </c>
      <c r="N1" s="17" t="s">
        <v>20</v>
      </c>
      <c r="O1" s="17" t="s">
        <v>75</v>
      </c>
      <c r="P1" s="17" t="s">
        <v>76</v>
      </c>
      <c r="Q1" s="17" t="s">
        <v>21</v>
      </c>
      <c r="R1" s="17" t="s">
        <v>22</v>
      </c>
      <c r="S1" s="17" t="s">
        <v>23</v>
      </c>
      <c r="T1" s="17" t="s">
        <v>24</v>
      </c>
      <c r="U1" s="17" t="s">
        <v>25</v>
      </c>
      <c r="V1" s="17" t="s">
        <v>26</v>
      </c>
      <c r="W1" s="17" t="s">
        <v>27</v>
      </c>
      <c r="X1" s="18" t="s">
        <v>77</v>
      </c>
      <c r="Y1" s="18" t="s">
        <v>78</v>
      </c>
    </row>
    <row r="2" spans="1:25" x14ac:dyDescent="0.25">
      <c r="A2">
        <v>197887</v>
      </c>
      <c r="B2" s="14">
        <v>43718</v>
      </c>
      <c r="C2">
        <v>3299978</v>
      </c>
      <c r="D2" t="s">
        <v>62</v>
      </c>
      <c r="E2" t="s">
        <v>63</v>
      </c>
      <c r="F2" s="14">
        <v>43704</v>
      </c>
      <c r="G2" s="14">
        <v>43706</v>
      </c>
      <c r="H2" t="s">
        <v>40</v>
      </c>
      <c r="I2" t="s">
        <v>30</v>
      </c>
      <c r="J2" t="s">
        <v>33</v>
      </c>
      <c r="K2">
        <v>6</v>
      </c>
      <c r="L2">
        <v>175</v>
      </c>
      <c r="M2">
        <v>60</v>
      </c>
      <c r="N2">
        <v>175</v>
      </c>
      <c r="O2" s="17"/>
      <c r="P2" s="17"/>
      <c r="Q2">
        <v>350</v>
      </c>
      <c r="R2">
        <v>0</v>
      </c>
      <c r="S2">
        <v>10</v>
      </c>
      <c r="T2">
        <v>84.35</v>
      </c>
      <c r="U2">
        <v>444.35</v>
      </c>
      <c r="V2">
        <v>66.650000000000006</v>
      </c>
      <c r="W2">
        <v>511</v>
      </c>
    </row>
    <row r="3" spans="1:25" x14ac:dyDescent="0.25">
      <c r="A3">
        <v>198236</v>
      </c>
      <c r="B3" s="14">
        <v>43721</v>
      </c>
      <c r="C3">
        <v>3299979</v>
      </c>
      <c r="D3" t="s">
        <v>64</v>
      </c>
      <c r="E3" t="s">
        <v>63</v>
      </c>
      <c r="F3" s="14">
        <v>43711</v>
      </c>
      <c r="G3" s="14">
        <v>43713</v>
      </c>
      <c r="H3" t="s">
        <v>40</v>
      </c>
      <c r="I3" t="s">
        <v>30</v>
      </c>
      <c r="J3" t="s">
        <v>33</v>
      </c>
      <c r="K3">
        <v>5</v>
      </c>
      <c r="L3">
        <v>146</v>
      </c>
      <c r="M3">
        <v>39</v>
      </c>
      <c r="N3">
        <v>146</v>
      </c>
      <c r="O3" s="17"/>
      <c r="P3" s="17"/>
      <c r="Q3">
        <v>292</v>
      </c>
      <c r="R3">
        <v>0</v>
      </c>
      <c r="S3">
        <v>10</v>
      </c>
      <c r="T3">
        <v>70.37</v>
      </c>
      <c r="U3">
        <v>372.37</v>
      </c>
      <c r="V3">
        <v>55.86</v>
      </c>
      <c r="W3">
        <v>428.23</v>
      </c>
    </row>
    <row r="4" spans="1:25" x14ac:dyDescent="0.25">
      <c r="A4">
        <v>199068</v>
      </c>
      <c r="B4" s="14">
        <v>43731</v>
      </c>
      <c r="C4">
        <v>3352620</v>
      </c>
      <c r="D4" t="s">
        <v>65</v>
      </c>
      <c r="E4" t="s">
        <v>66</v>
      </c>
      <c r="F4" s="14">
        <v>43706</v>
      </c>
      <c r="G4" s="14">
        <v>43710</v>
      </c>
      <c r="H4" t="s">
        <v>32</v>
      </c>
      <c r="I4" t="s">
        <v>67</v>
      </c>
      <c r="J4" t="s">
        <v>33</v>
      </c>
      <c r="K4">
        <v>3</v>
      </c>
      <c r="L4">
        <v>54</v>
      </c>
      <c r="M4">
        <v>60</v>
      </c>
      <c r="N4">
        <v>60</v>
      </c>
      <c r="O4" s="17"/>
      <c r="P4" s="17"/>
      <c r="Q4">
        <v>293</v>
      </c>
      <c r="R4">
        <v>0</v>
      </c>
      <c r="S4">
        <v>10</v>
      </c>
      <c r="T4">
        <v>70.61</v>
      </c>
      <c r="U4">
        <v>373.61</v>
      </c>
      <c r="V4">
        <v>56.04</v>
      </c>
      <c r="W4">
        <v>429.65</v>
      </c>
    </row>
    <row r="5" spans="1:25" x14ac:dyDescent="0.25">
      <c r="A5">
        <v>199334</v>
      </c>
      <c r="B5" s="14">
        <v>43733</v>
      </c>
      <c r="C5">
        <v>3352582</v>
      </c>
      <c r="D5" t="s">
        <v>65</v>
      </c>
      <c r="E5" t="s">
        <v>65</v>
      </c>
      <c r="F5" s="14">
        <v>43728</v>
      </c>
      <c r="G5" s="14">
        <v>43731</v>
      </c>
      <c r="H5" t="s">
        <v>32</v>
      </c>
      <c r="I5" t="s">
        <v>30</v>
      </c>
      <c r="J5" t="s">
        <v>33</v>
      </c>
      <c r="K5">
        <v>17</v>
      </c>
      <c r="L5">
        <v>344</v>
      </c>
      <c r="M5">
        <v>561</v>
      </c>
      <c r="N5">
        <v>561</v>
      </c>
      <c r="O5" s="17"/>
      <c r="P5" s="17"/>
      <c r="Q5">
        <v>1122</v>
      </c>
      <c r="R5">
        <v>0</v>
      </c>
      <c r="S5">
        <v>10</v>
      </c>
      <c r="T5">
        <v>279.38</v>
      </c>
      <c r="U5">
        <v>1411.38</v>
      </c>
      <c r="V5">
        <v>211.71</v>
      </c>
      <c r="W5">
        <v>1623.09</v>
      </c>
    </row>
    <row r="6" spans="1:25" x14ac:dyDescent="0.25">
      <c r="A6">
        <v>199334</v>
      </c>
      <c r="B6" s="14">
        <v>43733</v>
      </c>
      <c r="C6">
        <v>3352607</v>
      </c>
      <c r="D6" t="s">
        <v>65</v>
      </c>
      <c r="E6" t="s">
        <v>65</v>
      </c>
      <c r="F6" s="14">
        <v>43726</v>
      </c>
      <c r="G6" s="14">
        <v>43728</v>
      </c>
      <c r="H6" t="s">
        <v>32</v>
      </c>
      <c r="I6" t="s">
        <v>30</v>
      </c>
      <c r="J6" t="s">
        <v>33</v>
      </c>
      <c r="K6">
        <v>13</v>
      </c>
      <c r="L6">
        <v>281</v>
      </c>
      <c r="M6">
        <v>349</v>
      </c>
      <c r="N6">
        <v>349</v>
      </c>
      <c r="O6" s="17"/>
      <c r="P6" s="17"/>
      <c r="Q6">
        <v>698</v>
      </c>
      <c r="R6">
        <v>0</v>
      </c>
      <c r="S6">
        <v>10</v>
      </c>
      <c r="T6">
        <v>173.8</v>
      </c>
      <c r="U6">
        <v>881.8</v>
      </c>
      <c r="V6">
        <v>132.27000000000001</v>
      </c>
      <c r="W6">
        <v>1014.07</v>
      </c>
    </row>
    <row r="7" spans="1:25" x14ac:dyDescent="0.25">
      <c r="A7">
        <v>199610</v>
      </c>
      <c r="B7" s="14">
        <v>43733</v>
      </c>
      <c r="C7">
        <v>3152752</v>
      </c>
      <c r="D7" t="s">
        <v>68</v>
      </c>
      <c r="E7" t="s">
        <v>69</v>
      </c>
      <c r="F7" s="14">
        <v>43731</v>
      </c>
      <c r="G7" s="14">
        <v>43733</v>
      </c>
      <c r="H7" t="s">
        <v>30</v>
      </c>
      <c r="I7" t="s">
        <v>32</v>
      </c>
      <c r="J7" t="s">
        <v>33</v>
      </c>
      <c r="K7">
        <v>4</v>
      </c>
      <c r="L7">
        <v>24</v>
      </c>
      <c r="M7">
        <v>38</v>
      </c>
      <c r="N7">
        <v>38</v>
      </c>
      <c r="O7" s="17"/>
      <c r="P7" s="17"/>
      <c r="Q7">
        <v>165</v>
      </c>
      <c r="R7">
        <v>0</v>
      </c>
      <c r="S7">
        <v>10</v>
      </c>
      <c r="T7">
        <v>41.09</v>
      </c>
      <c r="U7">
        <v>216.09</v>
      </c>
      <c r="V7">
        <v>32.409999999999997</v>
      </c>
      <c r="W7">
        <v>248.5</v>
      </c>
    </row>
    <row r="8" spans="1:25" x14ac:dyDescent="0.25">
      <c r="A8">
        <v>199610</v>
      </c>
      <c r="B8" s="14">
        <v>43733</v>
      </c>
      <c r="C8">
        <v>3152751</v>
      </c>
      <c r="D8" t="s">
        <v>68</v>
      </c>
      <c r="E8" t="s">
        <v>69</v>
      </c>
      <c r="F8" s="14">
        <v>43731</v>
      </c>
      <c r="G8" s="14">
        <v>43733</v>
      </c>
      <c r="H8" t="s">
        <v>30</v>
      </c>
      <c r="I8" t="s">
        <v>32</v>
      </c>
      <c r="J8" t="s">
        <v>33</v>
      </c>
      <c r="K8">
        <v>53</v>
      </c>
      <c r="L8">
        <v>367</v>
      </c>
      <c r="M8">
        <v>600</v>
      </c>
      <c r="N8">
        <v>600</v>
      </c>
      <c r="O8" s="17"/>
      <c r="P8" s="17"/>
      <c r="Q8">
        <v>1200</v>
      </c>
      <c r="R8">
        <v>0</v>
      </c>
      <c r="S8">
        <v>10</v>
      </c>
      <c r="T8">
        <v>298.8</v>
      </c>
      <c r="U8">
        <v>1508.8</v>
      </c>
      <c r="V8">
        <v>226.32</v>
      </c>
      <c r="W8">
        <v>1735.12</v>
      </c>
    </row>
    <row r="9" spans="1:25" x14ac:dyDescent="0.25">
      <c r="A9">
        <v>199068</v>
      </c>
      <c r="B9" s="14">
        <v>43731</v>
      </c>
      <c r="C9">
        <v>3152750</v>
      </c>
      <c r="D9" t="s">
        <v>68</v>
      </c>
      <c r="E9" t="s">
        <v>69</v>
      </c>
      <c r="F9" s="14">
        <v>43721</v>
      </c>
      <c r="G9" s="14">
        <v>43724</v>
      </c>
      <c r="H9" t="s">
        <v>30</v>
      </c>
      <c r="I9" t="s">
        <v>32</v>
      </c>
      <c r="J9" t="s">
        <v>33</v>
      </c>
      <c r="K9">
        <v>41</v>
      </c>
      <c r="L9">
        <v>308</v>
      </c>
      <c r="M9">
        <v>532</v>
      </c>
      <c r="N9">
        <v>532</v>
      </c>
      <c r="O9" s="17"/>
      <c r="P9" s="17"/>
      <c r="Q9">
        <v>1064</v>
      </c>
      <c r="R9">
        <v>0</v>
      </c>
      <c r="S9">
        <v>10</v>
      </c>
      <c r="T9">
        <v>264.94</v>
      </c>
      <c r="U9">
        <v>1338.94</v>
      </c>
      <c r="V9">
        <v>200.84</v>
      </c>
      <c r="W9">
        <v>1539.78</v>
      </c>
    </row>
    <row r="10" spans="1:25" x14ac:dyDescent="0.25">
      <c r="A10">
        <v>199610</v>
      </c>
      <c r="B10" s="14">
        <v>43733</v>
      </c>
      <c r="C10">
        <v>3299981</v>
      </c>
      <c r="D10" t="s">
        <v>70</v>
      </c>
      <c r="E10" t="s">
        <v>63</v>
      </c>
      <c r="F10" s="14">
        <v>43727</v>
      </c>
      <c r="G10" s="14">
        <v>43731</v>
      </c>
      <c r="H10" t="s">
        <v>40</v>
      </c>
      <c r="I10" t="s">
        <v>30</v>
      </c>
      <c r="J10" t="s">
        <v>33</v>
      </c>
      <c r="K10">
        <v>10</v>
      </c>
      <c r="L10">
        <v>292</v>
      </c>
      <c r="M10">
        <v>59</v>
      </c>
      <c r="N10">
        <v>292</v>
      </c>
      <c r="O10" s="17"/>
      <c r="P10" s="17"/>
      <c r="Q10">
        <v>584</v>
      </c>
      <c r="R10">
        <v>0</v>
      </c>
      <c r="S10">
        <v>10</v>
      </c>
      <c r="T10">
        <v>145.41999999999999</v>
      </c>
      <c r="U10">
        <v>739.42</v>
      </c>
      <c r="V10">
        <v>110.91</v>
      </c>
      <c r="W10">
        <v>850.33</v>
      </c>
    </row>
    <row r="11" spans="1:25" x14ac:dyDescent="0.25">
      <c r="A11">
        <v>197887</v>
      </c>
      <c r="B11" s="14">
        <v>43718</v>
      </c>
      <c r="C11">
        <v>3367633</v>
      </c>
      <c r="D11" t="s">
        <v>68</v>
      </c>
      <c r="E11" t="s">
        <v>71</v>
      </c>
      <c r="F11" s="14">
        <v>43710</v>
      </c>
      <c r="G11" s="14">
        <v>43712</v>
      </c>
      <c r="H11" t="s">
        <v>30</v>
      </c>
      <c r="I11" t="s">
        <v>32</v>
      </c>
      <c r="J11" t="s">
        <v>33</v>
      </c>
      <c r="K11">
        <v>10</v>
      </c>
      <c r="L11">
        <v>79</v>
      </c>
      <c r="M11">
        <v>169</v>
      </c>
      <c r="N11">
        <v>169</v>
      </c>
      <c r="O11" s="17"/>
      <c r="P11" s="17"/>
      <c r="Q11">
        <v>338</v>
      </c>
      <c r="R11">
        <v>0</v>
      </c>
      <c r="S11">
        <v>10</v>
      </c>
      <c r="T11">
        <v>81.459999999999994</v>
      </c>
      <c r="U11">
        <v>429.46</v>
      </c>
      <c r="V11">
        <v>64.42</v>
      </c>
      <c r="W11">
        <v>493.88</v>
      </c>
    </row>
    <row r="12" spans="1:25" x14ac:dyDescent="0.25">
      <c r="A12">
        <v>197887</v>
      </c>
      <c r="B12" s="14">
        <v>43718</v>
      </c>
      <c r="C12">
        <v>3367632</v>
      </c>
      <c r="D12" t="s">
        <v>68</v>
      </c>
      <c r="E12" t="s">
        <v>71</v>
      </c>
      <c r="F12" s="14">
        <v>43710</v>
      </c>
      <c r="G12" s="14">
        <v>43712</v>
      </c>
      <c r="H12" t="s">
        <v>30</v>
      </c>
      <c r="I12" t="s">
        <v>32</v>
      </c>
      <c r="J12" t="s">
        <v>33</v>
      </c>
      <c r="K12">
        <v>72</v>
      </c>
      <c r="L12">
        <v>695</v>
      </c>
      <c r="M12">
        <v>819</v>
      </c>
      <c r="N12">
        <v>819</v>
      </c>
      <c r="O12" s="17"/>
      <c r="P12" s="17"/>
      <c r="Q12">
        <v>1638</v>
      </c>
      <c r="R12">
        <v>0</v>
      </c>
      <c r="S12">
        <v>10</v>
      </c>
      <c r="T12">
        <v>394.76</v>
      </c>
      <c r="U12">
        <v>2042.76</v>
      </c>
      <c r="V12">
        <v>306.41000000000003</v>
      </c>
      <c r="W12">
        <v>2349.17</v>
      </c>
    </row>
    <row r="13" spans="1:25" x14ac:dyDescent="0.25">
      <c r="A13">
        <v>198799</v>
      </c>
      <c r="B13" s="14">
        <v>43728</v>
      </c>
      <c r="C13">
        <v>3299980</v>
      </c>
      <c r="D13" t="s">
        <v>72</v>
      </c>
      <c r="E13" t="s">
        <v>63</v>
      </c>
      <c r="F13" s="14">
        <v>43719</v>
      </c>
      <c r="G13" s="14">
        <v>43721</v>
      </c>
      <c r="H13" t="s">
        <v>40</v>
      </c>
      <c r="I13" t="s">
        <v>30</v>
      </c>
      <c r="J13" t="s">
        <v>33</v>
      </c>
      <c r="K13">
        <v>6</v>
      </c>
      <c r="L13">
        <v>175</v>
      </c>
      <c r="M13">
        <v>36</v>
      </c>
      <c r="N13">
        <v>175</v>
      </c>
      <c r="O13" s="17"/>
      <c r="P13" s="17"/>
      <c r="Q13">
        <v>350</v>
      </c>
      <c r="R13">
        <v>0</v>
      </c>
      <c r="S13">
        <v>10</v>
      </c>
      <c r="T13">
        <v>87.15</v>
      </c>
      <c r="U13">
        <v>447.15</v>
      </c>
      <c r="V13">
        <v>67.069999999999993</v>
      </c>
      <c r="W13">
        <v>514.22</v>
      </c>
    </row>
    <row r="14" spans="1:25" x14ac:dyDescent="0.25">
      <c r="A14">
        <v>197887</v>
      </c>
      <c r="B14" s="14">
        <v>43718</v>
      </c>
      <c r="C14">
        <v>3352608</v>
      </c>
      <c r="D14" t="s">
        <v>65</v>
      </c>
      <c r="E14" t="s">
        <v>65</v>
      </c>
      <c r="F14" s="14">
        <v>43705</v>
      </c>
      <c r="G14" s="14">
        <v>43707</v>
      </c>
      <c r="H14" t="s">
        <v>32</v>
      </c>
      <c r="I14" t="s">
        <v>30</v>
      </c>
      <c r="J14" t="s">
        <v>33</v>
      </c>
      <c r="K14">
        <v>5</v>
      </c>
      <c r="L14">
        <v>93</v>
      </c>
      <c r="M14">
        <v>134</v>
      </c>
      <c r="N14">
        <v>134</v>
      </c>
      <c r="O14" s="17"/>
      <c r="P14" s="17"/>
      <c r="Q14">
        <v>268</v>
      </c>
      <c r="R14">
        <v>0</v>
      </c>
      <c r="S14">
        <v>10</v>
      </c>
      <c r="T14">
        <v>64.59</v>
      </c>
      <c r="U14">
        <v>342.59</v>
      </c>
      <c r="V14">
        <v>51.39</v>
      </c>
      <c r="W14">
        <v>393.98</v>
      </c>
    </row>
    <row r="15" spans="1:25" ht="15.75" thickBot="1" x14ac:dyDescent="0.3">
      <c r="A15" s="17"/>
      <c r="B15" s="17"/>
      <c r="K15" s="15">
        <f t="shared" ref="K15:V15" si="0">SUM(K2:K14)</f>
        <v>245</v>
      </c>
      <c r="L15" s="15">
        <f t="shared" si="0"/>
        <v>3033</v>
      </c>
      <c r="M15" s="15">
        <f t="shared" si="0"/>
        <v>3456</v>
      </c>
      <c r="N15" s="15">
        <f t="shared" si="0"/>
        <v>4050</v>
      </c>
      <c r="O15" s="15"/>
      <c r="P15" s="15"/>
      <c r="Q15" s="15">
        <f t="shared" si="0"/>
        <v>8362</v>
      </c>
      <c r="R15" s="15">
        <f t="shared" si="0"/>
        <v>0</v>
      </c>
      <c r="S15" s="15">
        <f t="shared" si="0"/>
        <v>130</v>
      </c>
      <c r="T15" s="15">
        <f t="shared" si="0"/>
        <v>2056.7200000000003</v>
      </c>
      <c r="U15" s="15">
        <f t="shared" si="0"/>
        <v>10548.72</v>
      </c>
      <c r="V15" s="15">
        <f t="shared" si="0"/>
        <v>1582.3000000000002</v>
      </c>
      <c r="W15" s="15">
        <f>SUM(W2:W14)</f>
        <v>12131.019999999999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"/>
  <sheetViews>
    <sheetView tabSelected="1" workbookViewId="0">
      <selection activeCell="C5" sqref="C5"/>
    </sheetView>
  </sheetViews>
  <sheetFormatPr defaultRowHeight="15" x14ac:dyDescent="0.25"/>
  <cols>
    <col min="1" max="1" width="7" style="13" bestFit="1" customWidth="1"/>
    <col min="2" max="2" width="10.7109375" style="13" bestFit="1" customWidth="1"/>
    <col min="3" max="3" width="10.28515625" style="13" bestFit="1" customWidth="1"/>
    <col min="4" max="4" width="7.28515625" style="13" bestFit="1" customWidth="1"/>
    <col min="5" max="5" width="8.7109375" style="13" bestFit="1" customWidth="1"/>
    <col min="6" max="7" width="10.7109375" style="13" bestFit="1" customWidth="1"/>
    <col min="8" max="8" width="11.7109375" style="13" bestFit="1" customWidth="1"/>
    <col min="9" max="9" width="15.5703125" style="13" bestFit="1" customWidth="1"/>
    <col min="10" max="10" width="12.140625" style="13" bestFit="1" customWidth="1"/>
    <col min="11" max="11" width="3.85546875" style="13" bestFit="1" customWidth="1"/>
    <col min="12" max="12" width="8.42578125" style="13" bestFit="1" customWidth="1"/>
    <col min="13" max="13" width="8.28515625" style="13" bestFit="1" customWidth="1"/>
    <col min="14" max="14" width="8.7109375" style="13" bestFit="1" customWidth="1"/>
    <col min="15" max="15" width="9.28515625" style="13" bestFit="1" customWidth="1"/>
    <col min="16" max="16" width="10.5703125" style="13" bestFit="1" customWidth="1"/>
    <col min="17" max="17" width="13.5703125" style="13" bestFit="1" customWidth="1"/>
    <col min="18" max="19" width="10.42578125" style="13" bestFit="1" customWidth="1"/>
    <col min="20" max="20" width="11" style="13" bestFit="1" customWidth="1"/>
    <col min="21" max="21" width="7.42578125" style="13" bestFit="1" customWidth="1"/>
    <col min="22" max="22" width="7" style="13" bestFit="1" customWidth="1"/>
    <col min="23" max="23" width="8" style="13" bestFit="1" customWidth="1"/>
    <col min="24" max="24" width="8.7109375" style="13" bestFit="1" customWidth="1"/>
    <col min="25" max="25" width="8.85546875" style="13" bestFit="1" customWidth="1"/>
    <col min="26" max="27" width="10.140625" style="13" bestFit="1" customWidth="1"/>
    <col min="28" max="29" width="10.28515625" style="13" bestFit="1" customWidth="1"/>
    <col min="30" max="30" width="11.42578125" style="13" bestFit="1" customWidth="1"/>
    <col min="31" max="31" width="10.7109375" style="13" bestFit="1" customWidth="1"/>
    <col min="32" max="32" width="15.28515625" style="13" bestFit="1" customWidth="1"/>
    <col min="33" max="33" width="13.7109375" style="13" bestFit="1" customWidth="1"/>
    <col min="34" max="34" width="13.85546875" style="13" bestFit="1" customWidth="1"/>
    <col min="35" max="35" width="9" style="13" bestFit="1" customWidth="1"/>
    <col min="36" max="38" width="10" style="13" bestFit="1" customWidth="1"/>
    <col min="39" max="39" width="7.28515625" style="13" bestFit="1" customWidth="1"/>
    <col min="40" max="40" width="7.5703125" style="13" bestFit="1" customWidth="1"/>
    <col min="41" max="41" width="8.7109375" style="13" bestFit="1" customWidth="1"/>
    <col min="42" max="42" width="8.28515625" style="13" bestFit="1" customWidth="1"/>
    <col min="43" max="43" width="10.85546875" style="13" bestFit="1" customWidth="1"/>
    <col min="44" max="44" width="12.140625" style="13" bestFit="1" customWidth="1"/>
    <col min="45" max="45" width="11.7109375" style="13" bestFit="1" customWidth="1"/>
    <col min="46" max="46" width="14.42578125" style="13" bestFit="1" customWidth="1"/>
    <col min="47" max="47" width="6.85546875" style="13" bestFit="1" customWidth="1"/>
    <col min="48" max="48" width="6.42578125" style="13" bestFit="1" customWidth="1"/>
    <col min="49" max="49" width="11.7109375" style="13" bestFit="1" customWidth="1"/>
    <col min="50" max="50" width="7.140625" style="13" bestFit="1" customWidth="1"/>
    <col min="51" max="51" width="9" style="13" bestFit="1" customWidth="1"/>
    <col min="52" max="52" width="6.28515625" style="13" bestFit="1" customWidth="1"/>
    <col min="53" max="53" width="34.42578125" style="13" bestFit="1" customWidth="1"/>
    <col min="54" max="54" width="9.28515625" style="13" bestFit="1" customWidth="1"/>
    <col min="55" max="55" width="10.5703125" style="13" bestFit="1" customWidth="1"/>
    <col min="56" max="56" width="7.5703125" style="13" bestFit="1" customWidth="1"/>
    <col min="57" max="57" width="9.7109375" style="13" bestFit="1" customWidth="1"/>
    <col min="58" max="58" width="15" style="13" bestFit="1" customWidth="1"/>
    <col min="59" max="59" width="11.42578125" style="13" bestFit="1" customWidth="1"/>
    <col min="60" max="60" width="14.7109375" style="13" bestFit="1" customWidth="1"/>
    <col min="61" max="61" width="10" style="13" bestFit="1" customWidth="1"/>
    <col min="62" max="62" width="6.85546875" style="13" bestFit="1" customWidth="1"/>
    <col min="63" max="63" width="6.5703125" style="13" bestFit="1" customWidth="1"/>
    <col min="64" max="64" width="6.7109375" style="13" bestFit="1" customWidth="1"/>
    <col min="65" max="65" width="9.7109375" style="13" bestFit="1" customWidth="1"/>
    <col min="66" max="66" width="14.7109375" style="13" bestFit="1" customWidth="1"/>
    <col min="67" max="67" width="8.7109375" style="13" bestFit="1" customWidth="1"/>
    <col min="68" max="68" width="9.5703125" style="13" bestFit="1" customWidth="1"/>
    <col min="69" max="69" width="8.140625" style="13" bestFit="1" customWidth="1"/>
    <col min="70" max="70" width="7.7109375" style="13" bestFit="1" customWidth="1"/>
    <col min="71" max="71" width="9.28515625" style="13" bestFit="1" customWidth="1"/>
    <col min="72" max="72" width="10.28515625" style="13" bestFit="1" customWidth="1"/>
    <col min="73" max="73" width="11.85546875" style="13" bestFit="1" customWidth="1"/>
    <col min="74" max="74" width="8.28515625" style="13" bestFit="1" customWidth="1"/>
    <col min="75" max="75" width="10.42578125" style="13" bestFit="1" customWidth="1"/>
    <col min="76" max="76" width="6.85546875" style="13" bestFit="1" customWidth="1"/>
    <col min="77" max="78" width="14.28515625" style="13" bestFit="1" customWidth="1"/>
    <col min="79" max="80" width="14.42578125" style="13" bestFit="1" customWidth="1"/>
    <col min="81" max="84" width="15.5703125" style="13" bestFit="1" customWidth="1"/>
    <col min="85" max="85" width="8.85546875" style="13" bestFit="1" customWidth="1"/>
    <col min="86" max="86" width="8.42578125" style="13" bestFit="1" customWidth="1"/>
    <col min="87" max="87" width="8.7109375" style="13" bestFit="1" customWidth="1"/>
    <col min="88" max="88" width="4.85546875" style="13" bestFit="1" customWidth="1"/>
    <col min="89" max="89" width="8.28515625" style="13" bestFit="1" customWidth="1"/>
    <col min="90" max="90" width="9.85546875" style="13" bestFit="1" customWidth="1"/>
    <col min="91" max="91" width="11.5703125" style="13" bestFit="1" customWidth="1"/>
    <col min="92" max="92" width="12.7109375" style="13" bestFit="1" customWidth="1"/>
    <col min="93" max="93" width="6" style="13" bestFit="1" customWidth="1"/>
    <col min="94" max="16384" width="9.140625" style="13"/>
  </cols>
  <sheetData>
    <row r="1" spans="1:25" s="17" customFormat="1" x14ac:dyDescent="0.25">
      <c r="A1" s="17" t="s">
        <v>28</v>
      </c>
      <c r="B1" s="17" t="s">
        <v>29</v>
      </c>
      <c r="C1" s="17" t="s">
        <v>10</v>
      </c>
      <c r="D1" s="17" t="s">
        <v>11</v>
      </c>
      <c r="E1" s="17" t="s">
        <v>12</v>
      </c>
      <c r="F1" s="17" t="s">
        <v>13</v>
      </c>
      <c r="G1" s="17" t="s">
        <v>74</v>
      </c>
      <c r="H1" s="17" t="s">
        <v>14</v>
      </c>
      <c r="I1" s="17" t="s">
        <v>15</v>
      </c>
      <c r="J1" s="17" t="s">
        <v>16</v>
      </c>
      <c r="K1" s="17" t="s">
        <v>17</v>
      </c>
      <c r="L1" s="17" t="s">
        <v>18</v>
      </c>
      <c r="M1" s="17" t="s">
        <v>19</v>
      </c>
      <c r="N1" s="17" t="s">
        <v>20</v>
      </c>
      <c r="O1" s="17" t="s">
        <v>75</v>
      </c>
      <c r="P1" s="17" t="s">
        <v>76</v>
      </c>
      <c r="Q1" s="17" t="s">
        <v>21</v>
      </c>
      <c r="R1" s="17" t="s">
        <v>22</v>
      </c>
      <c r="S1" s="17" t="s">
        <v>23</v>
      </c>
      <c r="T1" s="17" t="s">
        <v>24</v>
      </c>
      <c r="U1" s="17" t="s">
        <v>25</v>
      </c>
      <c r="V1" s="17" t="s">
        <v>26</v>
      </c>
      <c r="W1" s="17" t="s">
        <v>27</v>
      </c>
      <c r="X1" s="18" t="s">
        <v>77</v>
      </c>
      <c r="Y1" s="18" t="s">
        <v>78</v>
      </c>
    </row>
    <row r="2" spans="1:25" x14ac:dyDescent="0.25">
      <c r="A2" s="13">
        <v>199608</v>
      </c>
      <c r="B2" s="14">
        <v>43733</v>
      </c>
      <c r="C2" s="13">
        <v>3359098</v>
      </c>
      <c r="D2" s="13" t="s">
        <v>73</v>
      </c>
      <c r="E2" s="13" t="s">
        <v>73</v>
      </c>
      <c r="F2" s="14">
        <v>43733</v>
      </c>
      <c r="G2" s="14">
        <v>43735</v>
      </c>
      <c r="H2" s="13" t="s">
        <v>32</v>
      </c>
      <c r="I2" s="13" t="s">
        <v>30</v>
      </c>
      <c r="J2" s="13" t="s">
        <v>33</v>
      </c>
      <c r="K2" s="13">
        <v>5</v>
      </c>
      <c r="L2" s="13">
        <v>380</v>
      </c>
      <c r="M2" s="13">
        <v>209</v>
      </c>
      <c r="N2" s="13">
        <v>380</v>
      </c>
      <c r="Q2" s="13">
        <v>760</v>
      </c>
      <c r="S2" s="13">
        <v>10</v>
      </c>
      <c r="T2" s="13">
        <v>189.24</v>
      </c>
      <c r="U2" s="13">
        <v>959.24</v>
      </c>
      <c r="V2" s="13">
        <v>143.88999999999999</v>
      </c>
      <c r="W2" s="13">
        <v>1103.1300000000001</v>
      </c>
    </row>
    <row r="3" spans="1:25" ht="15.75" thickBot="1" x14ac:dyDescent="0.3">
      <c r="K3" s="16">
        <f t="shared" ref="K3:V3" si="0">SUM(K2)</f>
        <v>5</v>
      </c>
      <c r="L3" s="16">
        <f t="shared" si="0"/>
        <v>380</v>
      </c>
      <c r="M3" s="16">
        <f t="shared" si="0"/>
        <v>209</v>
      </c>
      <c r="N3" s="16">
        <f t="shared" si="0"/>
        <v>380</v>
      </c>
      <c r="O3" s="16"/>
      <c r="P3" s="16"/>
      <c r="Q3" s="16">
        <f t="shared" si="0"/>
        <v>760</v>
      </c>
      <c r="R3" s="16"/>
      <c r="S3" s="16">
        <f t="shared" si="0"/>
        <v>10</v>
      </c>
      <c r="T3" s="16">
        <f t="shared" si="0"/>
        <v>189.24</v>
      </c>
      <c r="U3" s="16">
        <f t="shared" si="0"/>
        <v>959.24</v>
      </c>
      <c r="V3" s="16">
        <f t="shared" si="0"/>
        <v>143.88999999999999</v>
      </c>
      <c r="W3" s="16">
        <f>SUM(W2)</f>
        <v>1103.1300000000001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WaybillsMAF001</vt:lpstr>
      <vt:lpstr>WaybillsMAP002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2019-10-01T10:25:58Z</dcterms:modified>
</cp:coreProperties>
</file>