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950" activeTab="1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F001" sheetId="7" r:id="rId5"/>
    <sheet name="WaybillsMAP002" sheetId="4" r:id="rId6"/>
  </sheets>
  <definedNames>
    <definedName name="_xlnm._FilterDatabase" localSheetId="1" hidden="1">WaybillsMAA001!#REF!</definedName>
  </definedNames>
  <calcPr calcId="145621"/>
</workbook>
</file>

<file path=xl/calcChain.xml><?xml version="1.0" encoding="utf-8"?>
<calcChain xmlns="http://schemas.openxmlformats.org/spreadsheetml/2006/main">
  <c r="B5" i="5" l="1"/>
  <c r="K6" i="4"/>
  <c r="L6" i="4"/>
  <c r="M6" i="4"/>
  <c r="N6" i="4"/>
  <c r="Q6" i="4"/>
  <c r="S6" i="4"/>
  <c r="T6" i="4"/>
  <c r="U6" i="4"/>
  <c r="V6" i="4"/>
  <c r="W6" i="4"/>
  <c r="B7" i="5" s="1"/>
  <c r="K3" i="7"/>
  <c r="L3" i="7"/>
  <c r="M3" i="7"/>
  <c r="N3" i="7"/>
  <c r="Q3" i="7"/>
  <c r="S3" i="7"/>
  <c r="T3" i="7"/>
  <c r="U3" i="7"/>
  <c r="V3" i="7"/>
  <c r="W3" i="7"/>
  <c r="B4" i="5" s="1"/>
  <c r="K8" i="3"/>
  <c r="L8" i="3"/>
  <c r="M8" i="3"/>
  <c r="N8" i="3"/>
  <c r="Q8" i="3"/>
  <c r="S8" i="3"/>
  <c r="T8" i="3"/>
  <c r="U8" i="3"/>
  <c r="V8" i="3"/>
  <c r="W8" i="3"/>
  <c r="B6" i="5" s="1"/>
  <c r="K7" i="2"/>
  <c r="L7" i="2"/>
  <c r="M7" i="2"/>
  <c r="N7" i="2"/>
  <c r="Q7" i="2"/>
  <c r="S7" i="2"/>
  <c r="T7" i="2"/>
  <c r="U7" i="2"/>
  <c r="V7" i="2"/>
  <c r="W7" i="2"/>
  <c r="L32" i="1"/>
  <c r="M32" i="1"/>
  <c r="N32" i="1"/>
  <c r="Q32" i="1"/>
  <c r="R32" i="1"/>
  <c r="S32" i="1"/>
  <c r="T32" i="1"/>
  <c r="U32" i="1"/>
  <c r="V32" i="1"/>
  <c r="W32" i="1"/>
  <c r="B3" i="5" s="1"/>
  <c r="K32" i="1"/>
  <c r="B9" i="5" l="1"/>
  <c r="B12" i="5" s="1"/>
</calcChain>
</file>

<file path=xl/sharedStrings.xml><?xml version="1.0" encoding="utf-8"?>
<sst xmlns="http://schemas.openxmlformats.org/spreadsheetml/2006/main" count="365" uniqueCount="78">
  <si>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</si>
  <si>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</si>
  <si>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</si>
  <si>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</si>
  <si>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</si>
  <si>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</si>
  <si>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</si>
  <si>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</si>
  <si>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</si>
  <si>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</si>
  <si>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</si>
  <si>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</si>
  <si>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</si>
  <si>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</si>
  <si>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</si>
  <si>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</si>
  <si>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</si>
  <si>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</si>
  <si>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</si>
  <si>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</si>
  <si>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</si>
  <si>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</si>
  <si>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</si>
  <si>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</si>
  <si>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</si>
  <si>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</si>
  <si>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</si>
  <si>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</si>
  <si>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</si>
  <si>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ATM SOLUTIONS JHB</t>
  </si>
  <si>
    <t>ATM SOLUTIONS P.E</t>
  </si>
  <si>
    <t>PORT ELIZABETH</t>
  </si>
  <si>
    <t>Road Freight</t>
  </si>
  <si>
    <t>ATM SOLUTIONS CPT</t>
  </si>
  <si>
    <t>CAPE TOWN</t>
  </si>
  <si>
    <t>WORCESTER SHOPFITTERS</t>
  </si>
  <si>
    <t>ATM SOLUTIONS BLOEM</t>
  </si>
  <si>
    <t>BLOEMFONTEIN</t>
  </si>
  <si>
    <t>DURBAN</t>
  </si>
  <si>
    <t>ATM SOLUTIONS BFN</t>
  </si>
  <si>
    <t>ATM SOLUTIONS DBN</t>
  </si>
  <si>
    <t>PRETORIA</t>
  </si>
  <si>
    <t>PRIONTEX</t>
  </si>
  <si>
    <t>PRIONTEX CPT</t>
  </si>
  <si>
    <t>NOVEMBER 2019</t>
  </si>
  <si>
    <t>RegCharge</t>
  </si>
  <si>
    <t>ATM SOLUTIONS MAFIKENG</t>
  </si>
  <si>
    <t>MAFIKENG</t>
  </si>
  <si>
    <t>CW REF WB3341702</t>
  </si>
  <si>
    <t>CW CPT</t>
  </si>
  <si>
    <t>CRAIGHALL</t>
  </si>
  <si>
    <t>NO CHARGE</t>
  </si>
  <si>
    <t>INTECO CONN.JHB</t>
  </si>
  <si>
    <t>INTETO CPT</t>
  </si>
  <si>
    <t>TRACY PINETOWN</t>
  </si>
  <si>
    <t>ISANDO JHB</t>
  </si>
  <si>
    <t>NATPRO SPICENRT NEW GERMANY</t>
  </si>
  <si>
    <t>N/BRANDS SNACKWORKS ISANDO</t>
  </si>
  <si>
    <t>INTECO CONNECT PTA</t>
  </si>
  <si>
    <t>INTECO CONNECT MILNERTON</t>
  </si>
  <si>
    <t>WESTMEAD NBL</t>
  </si>
  <si>
    <t>NATIONAL BRANO ISANDO</t>
  </si>
  <si>
    <t>FESENIUS KABI SA</t>
  </si>
  <si>
    <t>SHAMIL BEGE CAPE T</t>
  </si>
  <si>
    <t>PRION TEX JHB</t>
  </si>
  <si>
    <t>PRIONTEX MICRONCLEAN CPT</t>
  </si>
  <si>
    <t>PRIOMTEX MICRONCLEAN CPT</t>
  </si>
  <si>
    <t>ACINO FORENSIC</t>
  </si>
  <si>
    <t>PRIONTEX MICROCLEAN CPT</t>
  </si>
  <si>
    <t>PodDate</t>
  </si>
  <si>
    <t>KgCharge</t>
  </si>
  <si>
    <t>MinCharge</t>
  </si>
  <si>
    <t>Cr AMNT</t>
  </si>
  <si>
    <t>Dr AMNT</t>
  </si>
  <si>
    <t>ATM SOLUTIONSCPT</t>
  </si>
  <si>
    <t>ATM SOLUTIONS PE</t>
  </si>
  <si>
    <t xml:space="preserve">PRIONTEX </t>
  </si>
  <si>
    <t>FESTO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</si>
</sst>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2" fillId="0" borderId="2" xfId="0" applyFont="1" applyBorder="1"/>
    <xf numFmtId="0" fontId="2" fillId="0" borderId="2" xfId="0" applyNumberFormat="1" applyFont="1" applyBorder="1"/>
    <xf numFmtId="0" fontId="0" fillId="0" borderId="0" xfId="0"/>
    <xf numFmtId="0" fontId="4" fillId="0" borderId="0" xfId="0" applyFont="1"/>
    <xf numFmtId="1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H13" sqref="H13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44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WaybillsMAA001!W32</f>
        <v>49230.829999999994</v>
      </c>
    </row>
    <row r="4" spans="1:2" x14ac:dyDescent="0.25">
      <c r="A4" s="4" t="s">
        <v>5</v>
      </c>
      <c r="B4" s="10">
        <f>WaybillsMAF001!W3</f>
        <v>284.83999999999997</v>
      </c>
    </row>
    <row r="5" spans="1:2" x14ac:dyDescent="0.25">
      <c r="A5" s="4" t="s">
        <v>1</v>
      </c>
      <c r="B5" s="11">
        <f>WaybillsMFJ001!W7</f>
        <v>11023.630000000001</v>
      </c>
    </row>
    <row r="6" spans="1:2" x14ac:dyDescent="0.25">
      <c r="A6" s="4" t="s">
        <v>2</v>
      </c>
      <c r="B6" s="11">
        <f>WaybillsMAP001!W8</f>
        <v>7300.9899999999989</v>
      </c>
    </row>
    <row r="7" spans="1:2" x14ac:dyDescent="0.25">
      <c r="A7" s="4" t="s">
        <v>3</v>
      </c>
      <c r="B7" s="11">
        <f>WaybillsMAP002!W6</f>
        <v>2745.8599999999997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70586.149999999994</v>
      </c>
    </row>
    <row r="12" spans="1:2" x14ac:dyDescent="0.25">
      <c r="A12" s="1" t="s">
        <v>8</v>
      </c>
      <c r="B12" s="6">
        <f>B9</f>
        <v>70586.149999999994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workbookViewId="0">
      <selection sqref="A1:XFD1"/>
    </sheetView>
  </sheetViews>
  <sheetFormatPr defaultColWidth="9.28515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6.140625" bestFit="1" customWidth="1"/>
    <col min="5" max="5" width="30.7109375" style="15" bestFit="1" customWidth="1"/>
    <col min="6" max="6" width="10.7109375" style="1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x14ac:dyDescent="0.25">
      <c r="A1" s="18" t="s">
        <v>26</v>
      </c>
      <c r="B1" s="18" t="s">
        <v>27</v>
      </c>
      <c r="C1" s="18" t="s">
        <v>9</v>
      </c>
      <c r="D1" s="18" t="s">
        <v>10</v>
      </c>
      <c r="E1" s="18" t="s">
        <v>11</v>
      </c>
      <c r="F1" s="18" t="s">
        <v>12</v>
      </c>
      <c r="G1" s="18" t="s">
        <v>69</v>
      </c>
      <c r="H1" s="18" t="s">
        <v>13</v>
      </c>
      <c r="I1" s="18" t="s">
        <v>14</v>
      </c>
      <c r="J1" s="18" t="s">
        <v>15</v>
      </c>
      <c r="K1" s="18" t="s">
        <v>16</v>
      </c>
      <c r="L1" s="18" t="s">
        <v>17</v>
      </c>
      <c r="M1" s="18" t="s">
        <v>18</v>
      </c>
      <c r="N1" s="18" t="s">
        <v>19</v>
      </c>
      <c r="O1" s="18" t="s">
        <v>70</v>
      </c>
      <c r="P1" s="18" t="s">
        <v>71</v>
      </c>
      <c r="Q1" s="18" t="s">
        <v>20</v>
      </c>
      <c r="R1" s="18" t="s">
        <v>45</v>
      </c>
      <c r="S1" s="18" t="s">
        <v>21</v>
      </c>
      <c r="T1" s="18" t="s">
        <v>22</v>
      </c>
      <c r="U1" s="18" t="s">
        <v>23</v>
      </c>
      <c r="V1" s="18" t="s">
        <v>24</v>
      </c>
      <c r="W1" s="18" t="s">
        <v>25</v>
      </c>
      <c r="X1" s="19" t="s">
        <v>72</v>
      </c>
      <c r="Y1" s="19" t="s">
        <v>73</v>
      </c>
    </row>
    <row r="2" spans="1:25" x14ac:dyDescent="0.25">
      <c r="A2">
        <v>202343</v>
      </c>
      <c r="B2" s="14">
        <v>43777</v>
      </c>
      <c r="C2">
        <v>3341688</v>
      </c>
      <c r="D2" s="15" t="s">
        <v>29</v>
      </c>
      <c r="E2" s="15" t="s">
        <v>40</v>
      </c>
      <c r="F2" s="14">
        <v>43766</v>
      </c>
      <c r="G2" s="20"/>
      <c r="H2" t="s">
        <v>28</v>
      </c>
      <c r="I2" t="s">
        <v>38</v>
      </c>
      <c r="J2" t="s">
        <v>32</v>
      </c>
      <c r="K2">
        <v>1</v>
      </c>
      <c r="L2">
        <v>69</v>
      </c>
      <c r="M2">
        <v>56</v>
      </c>
      <c r="N2">
        <v>69</v>
      </c>
      <c r="O2" s="18"/>
      <c r="P2" s="18"/>
      <c r="Q2">
        <v>165</v>
      </c>
      <c r="R2">
        <v>0</v>
      </c>
      <c r="S2">
        <v>10</v>
      </c>
      <c r="T2">
        <v>42.24</v>
      </c>
      <c r="U2">
        <v>217.24</v>
      </c>
      <c r="V2">
        <v>32.590000000000003</v>
      </c>
      <c r="W2">
        <v>249.83</v>
      </c>
    </row>
    <row r="3" spans="1:25" x14ac:dyDescent="0.25">
      <c r="A3">
        <v>203522</v>
      </c>
      <c r="B3" s="14">
        <v>43791</v>
      </c>
      <c r="C3">
        <v>3341709</v>
      </c>
      <c r="D3" s="15" t="s">
        <v>29</v>
      </c>
      <c r="E3" s="15" t="s">
        <v>40</v>
      </c>
      <c r="F3" s="14">
        <v>43788</v>
      </c>
      <c r="G3" s="20"/>
      <c r="H3" t="s">
        <v>28</v>
      </c>
      <c r="I3" t="s">
        <v>38</v>
      </c>
      <c r="J3" t="s">
        <v>32</v>
      </c>
      <c r="K3">
        <v>2</v>
      </c>
      <c r="L3">
        <v>71</v>
      </c>
      <c r="M3">
        <v>56</v>
      </c>
      <c r="N3">
        <v>71</v>
      </c>
      <c r="O3" s="18"/>
      <c r="P3" s="18"/>
      <c r="Q3">
        <v>165</v>
      </c>
      <c r="R3">
        <v>0</v>
      </c>
      <c r="S3">
        <v>10</v>
      </c>
      <c r="T3">
        <v>41.42</v>
      </c>
      <c r="U3">
        <v>216.42</v>
      </c>
      <c r="V3">
        <v>32.46</v>
      </c>
      <c r="W3">
        <v>248.88</v>
      </c>
    </row>
    <row r="4" spans="1:25" x14ac:dyDescent="0.25">
      <c r="A4">
        <v>202343</v>
      </c>
      <c r="B4" s="14">
        <v>43777</v>
      </c>
      <c r="C4">
        <v>3352584</v>
      </c>
      <c r="D4" s="15" t="s">
        <v>42</v>
      </c>
      <c r="E4" s="15" t="s">
        <v>42</v>
      </c>
      <c r="F4" s="14">
        <v>43768</v>
      </c>
      <c r="G4" s="20"/>
      <c r="H4" t="s">
        <v>34</v>
      </c>
      <c r="I4" t="s">
        <v>28</v>
      </c>
      <c r="J4" t="s">
        <v>32</v>
      </c>
      <c r="K4">
        <v>20</v>
      </c>
      <c r="L4">
        <v>405</v>
      </c>
      <c r="M4">
        <v>676</v>
      </c>
      <c r="N4">
        <v>676</v>
      </c>
      <c r="O4" s="18"/>
      <c r="P4" s="18"/>
      <c r="Q4">
        <v>1352</v>
      </c>
      <c r="R4">
        <v>0</v>
      </c>
      <c r="S4">
        <v>10</v>
      </c>
      <c r="T4">
        <v>346.11</v>
      </c>
      <c r="U4">
        <v>1708.11</v>
      </c>
      <c r="V4">
        <v>256.22000000000003</v>
      </c>
      <c r="W4">
        <v>1964.33</v>
      </c>
    </row>
    <row r="5" spans="1:25" x14ac:dyDescent="0.25">
      <c r="A5">
        <v>202952</v>
      </c>
      <c r="B5" s="14">
        <v>43784</v>
      </c>
      <c r="C5">
        <v>3341692</v>
      </c>
      <c r="D5" s="15" t="s">
        <v>29</v>
      </c>
      <c r="E5" s="15" t="s">
        <v>74</v>
      </c>
      <c r="F5" s="14">
        <v>43775</v>
      </c>
      <c r="G5" s="20"/>
      <c r="H5" t="s">
        <v>28</v>
      </c>
      <c r="I5" t="s">
        <v>34</v>
      </c>
      <c r="J5" t="s">
        <v>32</v>
      </c>
      <c r="K5">
        <v>1</v>
      </c>
      <c r="L5">
        <v>81</v>
      </c>
      <c r="M5">
        <v>140</v>
      </c>
      <c r="N5">
        <v>140</v>
      </c>
      <c r="O5" s="18"/>
      <c r="P5" s="18"/>
      <c r="Q5">
        <v>280</v>
      </c>
      <c r="R5">
        <v>0</v>
      </c>
      <c r="S5">
        <v>10</v>
      </c>
      <c r="T5">
        <v>70.28</v>
      </c>
      <c r="U5">
        <v>360.28</v>
      </c>
      <c r="V5">
        <v>54.04</v>
      </c>
      <c r="W5">
        <v>414.32</v>
      </c>
    </row>
    <row r="6" spans="1:25" x14ac:dyDescent="0.25">
      <c r="A6">
        <v>203851</v>
      </c>
      <c r="B6" s="14">
        <v>43794</v>
      </c>
      <c r="C6">
        <v>3341700</v>
      </c>
      <c r="D6" s="15" t="s">
        <v>29</v>
      </c>
      <c r="E6" s="15" t="s">
        <v>39</v>
      </c>
      <c r="F6" s="14">
        <v>43782</v>
      </c>
      <c r="G6" s="20"/>
      <c r="H6" t="s">
        <v>28</v>
      </c>
      <c r="I6" t="s">
        <v>37</v>
      </c>
      <c r="J6" t="s">
        <v>32</v>
      </c>
      <c r="K6">
        <v>2</v>
      </c>
      <c r="L6">
        <v>783</v>
      </c>
      <c r="M6">
        <v>1090</v>
      </c>
      <c r="N6">
        <v>1090</v>
      </c>
      <c r="O6" s="18"/>
      <c r="P6" s="18"/>
      <c r="Q6">
        <v>2180</v>
      </c>
      <c r="R6">
        <v>0</v>
      </c>
      <c r="S6">
        <v>10</v>
      </c>
      <c r="T6">
        <v>547.17999999999995</v>
      </c>
      <c r="U6">
        <v>2737.18</v>
      </c>
      <c r="V6">
        <v>410.58</v>
      </c>
      <c r="W6">
        <v>3147.76</v>
      </c>
    </row>
    <row r="7" spans="1:25" x14ac:dyDescent="0.25">
      <c r="A7">
        <v>203851</v>
      </c>
      <c r="B7" s="14">
        <v>43794</v>
      </c>
      <c r="C7">
        <v>3341704</v>
      </c>
      <c r="D7" s="15" t="s">
        <v>29</v>
      </c>
      <c r="E7" s="15" t="s">
        <v>30</v>
      </c>
      <c r="F7" s="14">
        <v>43787</v>
      </c>
      <c r="G7" s="20"/>
      <c r="H7" t="s">
        <v>28</v>
      </c>
      <c r="I7" t="s">
        <v>31</v>
      </c>
      <c r="J7" t="s">
        <v>32</v>
      </c>
      <c r="K7">
        <v>4</v>
      </c>
      <c r="L7">
        <v>200</v>
      </c>
      <c r="M7">
        <v>74</v>
      </c>
      <c r="N7">
        <v>200</v>
      </c>
      <c r="O7" s="18"/>
      <c r="P7" s="18"/>
      <c r="Q7">
        <v>440</v>
      </c>
      <c r="R7">
        <v>0</v>
      </c>
      <c r="S7">
        <v>10</v>
      </c>
      <c r="T7">
        <v>110.44</v>
      </c>
      <c r="U7">
        <v>560.44000000000005</v>
      </c>
      <c r="V7">
        <v>84.07</v>
      </c>
      <c r="W7">
        <v>644.51</v>
      </c>
    </row>
    <row r="8" spans="1:25" x14ac:dyDescent="0.25">
      <c r="A8">
        <v>203851</v>
      </c>
      <c r="B8" s="14">
        <v>43794</v>
      </c>
      <c r="C8">
        <v>3341701</v>
      </c>
      <c r="D8" s="15" t="s">
        <v>29</v>
      </c>
      <c r="E8" s="15" t="s">
        <v>46</v>
      </c>
      <c r="F8" s="14">
        <v>43783</v>
      </c>
      <c r="G8" s="20"/>
      <c r="H8" t="s">
        <v>28</v>
      </c>
      <c r="I8" t="s">
        <v>47</v>
      </c>
      <c r="J8" t="s">
        <v>32</v>
      </c>
      <c r="K8">
        <v>1</v>
      </c>
      <c r="L8">
        <v>159</v>
      </c>
      <c r="M8">
        <v>270</v>
      </c>
      <c r="N8">
        <v>270</v>
      </c>
      <c r="O8" s="18"/>
      <c r="P8" s="18"/>
      <c r="Q8">
        <v>1049</v>
      </c>
      <c r="R8">
        <v>0</v>
      </c>
      <c r="S8">
        <v>10</v>
      </c>
      <c r="T8">
        <v>263.3</v>
      </c>
      <c r="U8">
        <v>1322.3</v>
      </c>
      <c r="V8">
        <v>198.35</v>
      </c>
      <c r="W8">
        <v>1520.65</v>
      </c>
    </row>
    <row r="9" spans="1:25" x14ac:dyDescent="0.25">
      <c r="A9">
        <v>203522</v>
      </c>
      <c r="B9" s="14">
        <v>43791</v>
      </c>
      <c r="C9">
        <v>3341703</v>
      </c>
      <c r="D9" s="15" t="s">
        <v>29</v>
      </c>
      <c r="E9" s="15" t="s">
        <v>75</v>
      </c>
      <c r="F9" s="14">
        <v>43784</v>
      </c>
      <c r="G9" s="20"/>
      <c r="H9" t="s">
        <v>28</v>
      </c>
      <c r="I9" t="s">
        <v>31</v>
      </c>
      <c r="J9" t="s">
        <v>32</v>
      </c>
      <c r="K9">
        <v>1</v>
      </c>
      <c r="L9">
        <v>76</v>
      </c>
      <c r="M9">
        <v>37</v>
      </c>
      <c r="N9">
        <v>76</v>
      </c>
      <c r="O9" s="18"/>
      <c r="P9" s="18"/>
      <c r="Q9">
        <v>167.2</v>
      </c>
      <c r="R9">
        <v>0</v>
      </c>
      <c r="S9">
        <v>10</v>
      </c>
      <c r="T9">
        <v>41.97</v>
      </c>
      <c r="U9">
        <v>219.17</v>
      </c>
      <c r="V9">
        <v>32.880000000000003</v>
      </c>
      <c r="W9">
        <v>252.05</v>
      </c>
    </row>
    <row r="10" spans="1:25" x14ac:dyDescent="0.25">
      <c r="A10">
        <v>202952</v>
      </c>
      <c r="B10" s="14">
        <v>43784</v>
      </c>
      <c r="C10">
        <v>3341695</v>
      </c>
      <c r="D10" s="15" t="s">
        <v>29</v>
      </c>
      <c r="E10" s="15" t="s">
        <v>75</v>
      </c>
      <c r="F10" s="14">
        <v>43780</v>
      </c>
      <c r="G10" s="20"/>
      <c r="H10" t="s">
        <v>28</v>
      </c>
      <c r="I10" t="s">
        <v>31</v>
      </c>
      <c r="J10" t="s">
        <v>32</v>
      </c>
      <c r="K10">
        <v>2</v>
      </c>
      <c r="L10">
        <v>99</v>
      </c>
      <c r="M10">
        <v>107</v>
      </c>
      <c r="N10">
        <v>107</v>
      </c>
      <c r="O10" s="18"/>
      <c r="P10" s="18"/>
      <c r="Q10">
        <v>235.4</v>
      </c>
      <c r="R10">
        <v>0</v>
      </c>
      <c r="S10">
        <v>10</v>
      </c>
      <c r="T10">
        <v>59.09</v>
      </c>
      <c r="U10">
        <v>304.49</v>
      </c>
      <c r="V10">
        <v>45.67</v>
      </c>
      <c r="W10">
        <v>350.16</v>
      </c>
    </row>
    <row r="11" spans="1:25" x14ac:dyDescent="0.25">
      <c r="A11">
        <v>203851</v>
      </c>
      <c r="B11" s="14">
        <v>43794</v>
      </c>
      <c r="C11">
        <v>3341710</v>
      </c>
      <c r="D11" s="15" t="s">
        <v>29</v>
      </c>
      <c r="E11" s="15" t="s">
        <v>39</v>
      </c>
      <c r="F11" s="14">
        <v>43790</v>
      </c>
      <c r="G11" s="20"/>
      <c r="H11" t="s">
        <v>28</v>
      </c>
      <c r="I11" t="s">
        <v>37</v>
      </c>
      <c r="J11" t="s">
        <v>32</v>
      </c>
      <c r="K11">
        <v>1</v>
      </c>
      <c r="L11">
        <v>10</v>
      </c>
      <c r="M11">
        <v>12</v>
      </c>
      <c r="N11">
        <v>12</v>
      </c>
      <c r="O11" s="18"/>
      <c r="P11" s="18"/>
      <c r="Q11">
        <v>165</v>
      </c>
      <c r="R11">
        <v>0</v>
      </c>
      <c r="S11">
        <v>10</v>
      </c>
      <c r="T11">
        <v>41.42</v>
      </c>
      <c r="U11">
        <v>216.42</v>
      </c>
      <c r="V11">
        <v>32.46</v>
      </c>
      <c r="W11">
        <v>248.88</v>
      </c>
    </row>
    <row r="12" spans="1:25" x14ac:dyDescent="0.25">
      <c r="A12">
        <v>202343</v>
      </c>
      <c r="B12" s="14">
        <v>43777</v>
      </c>
      <c r="C12">
        <v>3368191</v>
      </c>
      <c r="D12" s="15" t="s">
        <v>36</v>
      </c>
      <c r="E12" s="15" t="s">
        <v>29</v>
      </c>
      <c r="F12" s="14">
        <v>43767</v>
      </c>
      <c r="G12" s="20"/>
      <c r="H12" t="s">
        <v>37</v>
      </c>
      <c r="I12" t="s">
        <v>28</v>
      </c>
      <c r="J12" t="s">
        <v>32</v>
      </c>
      <c r="K12">
        <v>2</v>
      </c>
      <c r="L12">
        <v>90</v>
      </c>
      <c r="M12">
        <v>397</v>
      </c>
      <c r="N12">
        <v>397</v>
      </c>
      <c r="O12" s="18"/>
      <c r="P12" s="18"/>
      <c r="Q12">
        <v>794</v>
      </c>
      <c r="R12">
        <v>0</v>
      </c>
      <c r="S12">
        <v>10</v>
      </c>
      <c r="T12">
        <v>203.26</v>
      </c>
      <c r="U12">
        <v>1007.26</v>
      </c>
      <c r="V12">
        <v>151.09</v>
      </c>
      <c r="W12">
        <v>1158.3499999999999</v>
      </c>
    </row>
    <row r="13" spans="1:25" x14ac:dyDescent="0.25">
      <c r="A13">
        <v>203522</v>
      </c>
      <c r="B13" s="14">
        <v>43791</v>
      </c>
      <c r="C13">
        <v>3394140</v>
      </c>
      <c r="D13" s="15" t="s">
        <v>29</v>
      </c>
      <c r="E13" s="15" t="s">
        <v>29</v>
      </c>
      <c r="F13" s="14">
        <v>43784</v>
      </c>
      <c r="G13" s="20"/>
      <c r="H13" t="s">
        <v>31</v>
      </c>
      <c r="I13" t="s">
        <v>28</v>
      </c>
      <c r="J13" t="s">
        <v>32</v>
      </c>
      <c r="K13">
        <v>2</v>
      </c>
      <c r="L13">
        <v>790</v>
      </c>
      <c r="M13">
        <v>1959</v>
      </c>
      <c r="N13">
        <v>1959</v>
      </c>
      <c r="O13" s="18"/>
      <c r="P13" s="18"/>
      <c r="Q13">
        <v>4309.8</v>
      </c>
      <c r="R13">
        <v>0</v>
      </c>
      <c r="S13">
        <v>10</v>
      </c>
      <c r="T13">
        <v>1081.76</v>
      </c>
      <c r="U13">
        <v>5401.56</v>
      </c>
      <c r="V13">
        <v>810.23</v>
      </c>
      <c r="W13">
        <v>6211.79</v>
      </c>
    </row>
    <row r="14" spans="1:25" x14ac:dyDescent="0.25">
      <c r="A14">
        <v>204128</v>
      </c>
      <c r="B14" s="14">
        <v>43794</v>
      </c>
      <c r="C14">
        <v>3341702</v>
      </c>
      <c r="D14" s="15" t="s">
        <v>29</v>
      </c>
      <c r="E14" s="15" t="s">
        <v>33</v>
      </c>
      <c r="F14" s="14">
        <v>43784</v>
      </c>
      <c r="G14" s="20"/>
      <c r="H14" t="s">
        <v>28</v>
      </c>
      <c r="I14" t="s">
        <v>34</v>
      </c>
      <c r="J14" t="s">
        <v>32</v>
      </c>
      <c r="K14">
        <v>6</v>
      </c>
      <c r="L14">
        <v>1434</v>
      </c>
      <c r="M14">
        <v>1889</v>
      </c>
      <c r="N14">
        <v>1889</v>
      </c>
      <c r="O14" s="18"/>
      <c r="P14" s="18"/>
      <c r="Q14">
        <v>3778</v>
      </c>
      <c r="R14">
        <v>0</v>
      </c>
      <c r="S14">
        <v>10</v>
      </c>
      <c r="T14">
        <v>948.28</v>
      </c>
      <c r="U14">
        <v>4736.28</v>
      </c>
      <c r="V14">
        <v>710.44</v>
      </c>
      <c r="W14">
        <v>5446.72</v>
      </c>
    </row>
    <row r="15" spans="1:25" x14ac:dyDescent="0.25">
      <c r="A15">
        <v>202343</v>
      </c>
      <c r="B15" s="14">
        <v>43777</v>
      </c>
      <c r="C15">
        <v>3341690</v>
      </c>
      <c r="D15" s="15" t="s">
        <v>29</v>
      </c>
      <c r="E15" s="15" t="s">
        <v>75</v>
      </c>
      <c r="F15" s="14">
        <v>43768</v>
      </c>
      <c r="G15" s="20"/>
      <c r="H15" t="s">
        <v>28</v>
      </c>
      <c r="I15" t="s">
        <v>31</v>
      </c>
      <c r="J15" t="s">
        <v>32</v>
      </c>
      <c r="K15">
        <v>2</v>
      </c>
      <c r="L15">
        <v>123</v>
      </c>
      <c r="M15">
        <v>62</v>
      </c>
      <c r="N15">
        <v>123</v>
      </c>
      <c r="O15" s="18"/>
      <c r="P15" s="18"/>
      <c r="Q15">
        <v>270.60000000000002</v>
      </c>
      <c r="R15">
        <v>0</v>
      </c>
      <c r="S15">
        <v>10</v>
      </c>
      <c r="T15">
        <v>69.27</v>
      </c>
      <c r="U15">
        <v>349.87</v>
      </c>
      <c r="V15">
        <v>52.48</v>
      </c>
      <c r="W15">
        <v>402.35</v>
      </c>
    </row>
    <row r="16" spans="1:25" x14ac:dyDescent="0.25">
      <c r="A16">
        <v>204128</v>
      </c>
      <c r="B16" s="14">
        <v>43794</v>
      </c>
      <c r="C16">
        <v>3341707</v>
      </c>
      <c r="D16" s="15" t="s">
        <v>29</v>
      </c>
      <c r="E16" s="15" t="s">
        <v>33</v>
      </c>
      <c r="F16" s="14">
        <v>43788</v>
      </c>
      <c r="G16" s="20"/>
      <c r="H16" t="s">
        <v>28</v>
      </c>
      <c r="I16" t="s">
        <v>34</v>
      </c>
      <c r="J16" t="s">
        <v>32</v>
      </c>
      <c r="K16">
        <v>2</v>
      </c>
      <c r="L16">
        <v>182</v>
      </c>
      <c r="M16">
        <v>170</v>
      </c>
      <c r="N16">
        <v>182</v>
      </c>
      <c r="O16" s="18"/>
      <c r="P16" s="18"/>
      <c r="Q16">
        <v>364</v>
      </c>
      <c r="R16">
        <v>0</v>
      </c>
      <c r="S16">
        <v>10</v>
      </c>
      <c r="T16">
        <v>91.36</v>
      </c>
      <c r="U16">
        <v>465.36</v>
      </c>
      <c r="V16">
        <v>69.8</v>
      </c>
      <c r="W16">
        <v>535.16</v>
      </c>
    </row>
    <row r="17" spans="1:23" x14ac:dyDescent="0.25">
      <c r="A17">
        <v>203238</v>
      </c>
      <c r="B17" s="14">
        <v>43788</v>
      </c>
      <c r="C17">
        <v>3341697</v>
      </c>
      <c r="D17" s="15" t="s">
        <v>29</v>
      </c>
      <c r="E17" s="15" t="s">
        <v>75</v>
      </c>
      <c r="F17" s="14">
        <v>43781</v>
      </c>
      <c r="G17" s="20"/>
      <c r="H17" t="s">
        <v>28</v>
      </c>
      <c r="I17" t="s">
        <v>31</v>
      </c>
      <c r="J17" t="s">
        <v>32</v>
      </c>
      <c r="K17">
        <v>4</v>
      </c>
      <c r="L17">
        <v>451</v>
      </c>
      <c r="M17">
        <v>261</v>
      </c>
      <c r="N17">
        <v>451</v>
      </c>
      <c r="O17" s="18"/>
      <c r="P17" s="18"/>
      <c r="Q17">
        <v>992.2</v>
      </c>
      <c r="R17">
        <v>0</v>
      </c>
      <c r="S17">
        <v>10</v>
      </c>
      <c r="T17">
        <v>249.04</v>
      </c>
      <c r="U17">
        <v>1251.24</v>
      </c>
      <c r="V17">
        <v>187.69</v>
      </c>
      <c r="W17">
        <v>1438.93</v>
      </c>
    </row>
    <row r="18" spans="1:23" x14ac:dyDescent="0.25">
      <c r="A18">
        <v>204128</v>
      </c>
      <c r="B18" s="14">
        <v>43794</v>
      </c>
      <c r="C18">
        <v>3341694</v>
      </c>
      <c r="D18" s="15" t="s">
        <v>29</v>
      </c>
      <c r="E18" s="15" t="s">
        <v>33</v>
      </c>
      <c r="F18" s="14">
        <v>43776</v>
      </c>
      <c r="G18" s="20"/>
      <c r="H18" t="s">
        <v>28</v>
      </c>
      <c r="I18" t="s">
        <v>34</v>
      </c>
      <c r="J18" t="s">
        <v>32</v>
      </c>
      <c r="K18">
        <v>1</v>
      </c>
      <c r="L18">
        <v>190</v>
      </c>
      <c r="M18">
        <v>79</v>
      </c>
      <c r="N18">
        <v>190</v>
      </c>
      <c r="O18" s="18"/>
      <c r="P18" s="18"/>
      <c r="Q18">
        <v>380</v>
      </c>
      <c r="R18">
        <v>0</v>
      </c>
      <c r="S18">
        <v>10</v>
      </c>
      <c r="T18">
        <v>95.38</v>
      </c>
      <c r="U18">
        <v>485.38</v>
      </c>
      <c r="V18">
        <v>72.81</v>
      </c>
      <c r="W18">
        <v>558.19000000000005</v>
      </c>
    </row>
    <row r="19" spans="1:23" x14ac:dyDescent="0.25">
      <c r="A19">
        <v>202667</v>
      </c>
      <c r="B19" s="14">
        <v>43781</v>
      </c>
      <c r="C19">
        <v>3341693</v>
      </c>
      <c r="D19" s="15" t="s">
        <v>29</v>
      </c>
      <c r="E19" s="15" t="s">
        <v>40</v>
      </c>
      <c r="F19" s="14">
        <v>43776</v>
      </c>
      <c r="G19" s="20"/>
      <c r="H19" t="s">
        <v>28</v>
      </c>
      <c r="I19" t="s">
        <v>38</v>
      </c>
      <c r="J19" t="s">
        <v>32</v>
      </c>
      <c r="K19">
        <v>2</v>
      </c>
      <c r="L19">
        <v>383</v>
      </c>
      <c r="M19">
        <v>300</v>
      </c>
      <c r="N19">
        <v>383</v>
      </c>
      <c r="O19" s="18"/>
      <c r="P19" s="18"/>
      <c r="Q19">
        <v>478.75</v>
      </c>
      <c r="R19">
        <v>0</v>
      </c>
      <c r="S19">
        <v>10</v>
      </c>
      <c r="T19">
        <v>120.17</v>
      </c>
      <c r="U19">
        <v>608.91999999999996</v>
      </c>
      <c r="V19">
        <v>91.34</v>
      </c>
      <c r="W19">
        <v>700.26</v>
      </c>
    </row>
    <row r="20" spans="1:23" x14ac:dyDescent="0.25">
      <c r="A20">
        <v>204128</v>
      </c>
      <c r="B20" s="14">
        <v>43794</v>
      </c>
      <c r="C20">
        <v>3341698</v>
      </c>
      <c r="D20" s="15" t="s">
        <v>29</v>
      </c>
      <c r="E20" s="15" t="s">
        <v>33</v>
      </c>
      <c r="F20" s="14">
        <v>43781</v>
      </c>
      <c r="G20" s="20"/>
      <c r="H20" t="s">
        <v>28</v>
      </c>
      <c r="I20" t="s">
        <v>34</v>
      </c>
      <c r="J20" t="s">
        <v>32</v>
      </c>
      <c r="K20">
        <v>1</v>
      </c>
      <c r="L20">
        <v>81</v>
      </c>
      <c r="M20">
        <v>64</v>
      </c>
      <c r="N20">
        <v>81</v>
      </c>
      <c r="O20" s="18"/>
      <c r="P20" s="18"/>
      <c r="Q20">
        <v>165</v>
      </c>
      <c r="R20">
        <v>0</v>
      </c>
      <c r="S20">
        <v>10</v>
      </c>
      <c r="T20">
        <v>41.42</v>
      </c>
      <c r="U20">
        <v>216.42</v>
      </c>
      <c r="V20">
        <v>32.46</v>
      </c>
      <c r="W20">
        <v>248.88</v>
      </c>
    </row>
    <row r="21" spans="1:23" x14ac:dyDescent="0.25">
      <c r="A21">
        <v>202343</v>
      </c>
      <c r="B21" s="14">
        <v>43777</v>
      </c>
      <c r="C21">
        <v>3341691</v>
      </c>
      <c r="D21" s="15" t="s">
        <v>29</v>
      </c>
      <c r="E21" s="15" t="s">
        <v>40</v>
      </c>
      <c r="F21" s="14">
        <v>43769</v>
      </c>
      <c r="G21" s="20"/>
      <c r="H21" t="s">
        <v>28</v>
      </c>
      <c r="I21" t="s">
        <v>38</v>
      </c>
      <c r="J21" t="s">
        <v>32</v>
      </c>
      <c r="K21">
        <v>1</v>
      </c>
      <c r="L21">
        <v>488</v>
      </c>
      <c r="M21">
        <v>376</v>
      </c>
      <c r="N21">
        <v>488</v>
      </c>
      <c r="O21" s="18"/>
      <c r="P21" s="18"/>
      <c r="Q21">
        <v>610</v>
      </c>
      <c r="R21">
        <v>0</v>
      </c>
      <c r="S21">
        <v>10</v>
      </c>
      <c r="T21">
        <v>156.16</v>
      </c>
      <c r="U21">
        <v>776.16</v>
      </c>
      <c r="V21">
        <v>116.42</v>
      </c>
      <c r="W21">
        <v>892.58</v>
      </c>
    </row>
    <row r="22" spans="1:23" x14ac:dyDescent="0.25">
      <c r="A22">
        <v>203851</v>
      </c>
      <c r="B22" s="14">
        <v>43794</v>
      </c>
      <c r="C22">
        <v>3341705</v>
      </c>
      <c r="D22" s="15" t="s">
        <v>29</v>
      </c>
      <c r="E22" s="15" t="s">
        <v>39</v>
      </c>
      <c r="F22" s="14">
        <v>43787</v>
      </c>
      <c r="G22" s="20"/>
      <c r="H22" t="s">
        <v>28</v>
      </c>
      <c r="I22" t="s">
        <v>37</v>
      </c>
      <c r="J22" t="s">
        <v>32</v>
      </c>
      <c r="K22">
        <v>1</v>
      </c>
      <c r="L22">
        <v>4</v>
      </c>
      <c r="M22">
        <v>8</v>
      </c>
      <c r="N22">
        <v>8</v>
      </c>
      <c r="O22" s="18"/>
      <c r="P22" s="18"/>
      <c r="Q22">
        <v>165</v>
      </c>
      <c r="R22">
        <v>0</v>
      </c>
      <c r="S22">
        <v>10</v>
      </c>
      <c r="T22">
        <v>41.42</v>
      </c>
      <c r="U22">
        <v>216.42</v>
      </c>
      <c r="V22">
        <v>32.46</v>
      </c>
      <c r="W22">
        <v>248.88</v>
      </c>
    </row>
    <row r="23" spans="1:23" x14ac:dyDescent="0.25">
      <c r="A23">
        <v>202952</v>
      </c>
      <c r="B23" s="14">
        <v>43784</v>
      </c>
      <c r="C23">
        <v>3341696</v>
      </c>
      <c r="D23" s="15" t="s">
        <v>29</v>
      </c>
      <c r="E23" s="15" t="s">
        <v>40</v>
      </c>
      <c r="F23" s="14">
        <v>43780</v>
      </c>
      <c r="G23" s="20"/>
      <c r="H23" t="s">
        <v>28</v>
      </c>
      <c r="I23" t="s">
        <v>38</v>
      </c>
      <c r="J23" t="s">
        <v>32</v>
      </c>
      <c r="K23">
        <v>1</v>
      </c>
      <c r="L23">
        <v>83</v>
      </c>
      <c r="M23">
        <v>28</v>
      </c>
      <c r="N23">
        <v>83</v>
      </c>
      <c r="O23" s="18"/>
      <c r="P23" s="18"/>
      <c r="Q23">
        <v>165</v>
      </c>
      <c r="R23">
        <v>0</v>
      </c>
      <c r="S23">
        <v>10</v>
      </c>
      <c r="T23">
        <v>41.42</v>
      </c>
      <c r="U23">
        <v>216.42</v>
      </c>
      <c r="V23">
        <v>32.46</v>
      </c>
      <c r="W23">
        <v>248.88</v>
      </c>
    </row>
    <row r="24" spans="1:23" x14ac:dyDescent="0.25">
      <c r="A24">
        <v>203851</v>
      </c>
      <c r="B24" s="14">
        <v>43794</v>
      </c>
      <c r="C24">
        <v>3341699</v>
      </c>
      <c r="D24" s="15" t="s">
        <v>29</v>
      </c>
      <c r="E24" s="15" t="s">
        <v>39</v>
      </c>
      <c r="F24" s="14">
        <v>43783</v>
      </c>
      <c r="G24" s="20"/>
      <c r="H24" t="s">
        <v>28</v>
      </c>
      <c r="I24" t="s">
        <v>37</v>
      </c>
      <c r="J24" t="s">
        <v>32</v>
      </c>
      <c r="K24">
        <v>2</v>
      </c>
      <c r="L24">
        <v>8</v>
      </c>
      <c r="M24">
        <v>16</v>
      </c>
      <c r="N24">
        <v>16</v>
      </c>
      <c r="O24" s="18"/>
      <c r="P24" s="18"/>
      <c r="Q24">
        <v>165</v>
      </c>
      <c r="R24">
        <v>0</v>
      </c>
      <c r="S24">
        <v>10</v>
      </c>
      <c r="T24">
        <v>41.42</v>
      </c>
      <c r="U24">
        <v>216.42</v>
      </c>
      <c r="V24">
        <v>32.46</v>
      </c>
      <c r="W24">
        <v>248.88</v>
      </c>
    </row>
    <row r="25" spans="1:23" x14ac:dyDescent="0.25">
      <c r="A25">
        <v>202343</v>
      </c>
      <c r="B25" s="14">
        <v>43777</v>
      </c>
      <c r="C25">
        <v>3341687</v>
      </c>
      <c r="D25" s="15" t="s">
        <v>29</v>
      </c>
      <c r="E25" s="15" t="s">
        <v>75</v>
      </c>
      <c r="F25" s="14">
        <v>43766</v>
      </c>
      <c r="G25" s="20"/>
      <c r="H25" t="s">
        <v>28</v>
      </c>
      <c r="I25" t="s">
        <v>31</v>
      </c>
      <c r="J25" t="s">
        <v>32</v>
      </c>
      <c r="K25">
        <v>4</v>
      </c>
      <c r="L25">
        <v>932</v>
      </c>
      <c r="M25">
        <v>1620</v>
      </c>
      <c r="N25">
        <v>1620</v>
      </c>
      <c r="O25" s="18"/>
      <c r="P25" s="18"/>
      <c r="Q25">
        <v>3564</v>
      </c>
      <c r="R25">
        <v>0</v>
      </c>
      <c r="S25">
        <v>10</v>
      </c>
      <c r="T25">
        <v>912.38</v>
      </c>
      <c r="U25">
        <v>4486.38</v>
      </c>
      <c r="V25">
        <v>672.96</v>
      </c>
      <c r="W25">
        <v>5159.34</v>
      </c>
    </row>
    <row r="26" spans="1:23" x14ac:dyDescent="0.25">
      <c r="A26">
        <v>202343</v>
      </c>
      <c r="B26" s="14">
        <v>43777</v>
      </c>
      <c r="C26">
        <v>3341689</v>
      </c>
      <c r="D26" s="15" t="s">
        <v>29</v>
      </c>
      <c r="E26" s="15" t="s">
        <v>40</v>
      </c>
      <c r="F26" s="14">
        <v>43768</v>
      </c>
      <c r="G26" s="20"/>
      <c r="H26" t="s">
        <v>28</v>
      </c>
      <c r="I26" t="s">
        <v>38</v>
      </c>
      <c r="J26" t="s">
        <v>32</v>
      </c>
      <c r="K26">
        <v>1</v>
      </c>
      <c r="L26">
        <v>255</v>
      </c>
      <c r="M26">
        <v>53</v>
      </c>
      <c r="N26">
        <v>255</v>
      </c>
      <c r="O26" s="18"/>
      <c r="P26" s="18"/>
      <c r="Q26">
        <v>318.75</v>
      </c>
      <c r="R26">
        <v>0</v>
      </c>
      <c r="S26">
        <v>10</v>
      </c>
      <c r="T26">
        <v>81.599999999999994</v>
      </c>
      <c r="U26">
        <v>410.35</v>
      </c>
      <c r="V26">
        <v>61.55</v>
      </c>
      <c r="W26">
        <v>471.9</v>
      </c>
    </row>
    <row r="27" spans="1:23" x14ac:dyDescent="0.25">
      <c r="A27">
        <v>203522</v>
      </c>
      <c r="B27" s="14">
        <v>43791</v>
      </c>
      <c r="C27">
        <v>3385190</v>
      </c>
      <c r="D27" s="15" t="s">
        <v>48</v>
      </c>
      <c r="E27" s="15" t="s">
        <v>49</v>
      </c>
      <c r="F27" s="14">
        <v>43784</v>
      </c>
      <c r="G27" s="20"/>
      <c r="H27" t="s">
        <v>50</v>
      </c>
      <c r="I27" t="s">
        <v>34</v>
      </c>
      <c r="J27" t="s">
        <v>51</v>
      </c>
      <c r="K27">
        <v>3</v>
      </c>
      <c r="L27">
        <v>1</v>
      </c>
      <c r="M27">
        <v>1</v>
      </c>
      <c r="N27">
        <v>1</v>
      </c>
      <c r="O27" s="18"/>
      <c r="P27" s="18"/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</row>
    <row r="28" spans="1:23" x14ac:dyDescent="0.25">
      <c r="A28">
        <v>202343</v>
      </c>
      <c r="B28" s="14">
        <v>43777</v>
      </c>
      <c r="C28">
        <v>3368193</v>
      </c>
      <c r="D28" s="15" t="s">
        <v>39</v>
      </c>
      <c r="E28" s="15" t="s">
        <v>29</v>
      </c>
      <c r="F28" s="14">
        <v>43769</v>
      </c>
      <c r="G28" s="20"/>
      <c r="H28" t="s">
        <v>37</v>
      </c>
      <c r="I28" t="s">
        <v>28</v>
      </c>
      <c r="J28" t="s">
        <v>32</v>
      </c>
      <c r="K28">
        <v>14</v>
      </c>
      <c r="L28">
        <v>4641</v>
      </c>
      <c r="M28">
        <v>1941</v>
      </c>
      <c r="N28">
        <v>4641</v>
      </c>
      <c r="O28" s="18"/>
      <c r="P28" s="18"/>
      <c r="Q28">
        <v>9282</v>
      </c>
      <c r="R28">
        <v>0</v>
      </c>
      <c r="S28">
        <v>10</v>
      </c>
      <c r="T28">
        <v>2376.19</v>
      </c>
      <c r="U28">
        <v>11668.19</v>
      </c>
      <c r="V28">
        <v>1750.23</v>
      </c>
      <c r="W28">
        <v>13418.42</v>
      </c>
    </row>
    <row r="29" spans="1:23" x14ac:dyDescent="0.25">
      <c r="A29">
        <v>203238</v>
      </c>
      <c r="B29" s="14">
        <v>43788</v>
      </c>
      <c r="C29">
        <v>2144358</v>
      </c>
      <c r="D29" s="15" t="s">
        <v>40</v>
      </c>
      <c r="E29" s="15" t="s">
        <v>29</v>
      </c>
      <c r="F29" s="14">
        <v>43782</v>
      </c>
      <c r="G29" s="20"/>
      <c r="H29" t="s">
        <v>38</v>
      </c>
      <c r="I29" t="s">
        <v>28</v>
      </c>
      <c r="J29" t="s">
        <v>32</v>
      </c>
      <c r="K29">
        <v>4</v>
      </c>
      <c r="L29">
        <v>107</v>
      </c>
      <c r="M29">
        <v>149</v>
      </c>
      <c r="N29">
        <v>149</v>
      </c>
      <c r="O29" s="18"/>
      <c r="P29" s="18"/>
      <c r="Q29">
        <v>186.25</v>
      </c>
      <c r="R29">
        <v>0</v>
      </c>
      <c r="S29">
        <v>10</v>
      </c>
      <c r="T29">
        <v>46.75</v>
      </c>
      <c r="U29">
        <v>243</v>
      </c>
      <c r="V29">
        <v>36.450000000000003</v>
      </c>
      <c r="W29">
        <v>279.45</v>
      </c>
    </row>
    <row r="30" spans="1:23" x14ac:dyDescent="0.25">
      <c r="A30">
        <v>203851</v>
      </c>
      <c r="B30" s="14">
        <v>43794</v>
      </c>
      <c r="C30">
        <v>3444537</v>
      </c>
      <c r="D30" s="15" t="s">
        <v>35</v>
      </c>
      <c r="E30" s="15" t="s">
        <v>29</v>
      </c>
      <c r="F30" s="14">
        <v>43789</v>
      </c>
      <c r="G30" s="20"/>
      <c r="H30" t="s">
        <v>34</v>
      </c>
      <c r="I30" t="s">
        <v>28</v>
      </c>
      <c r="J30" t="s">
        <v>32</v>
      </c>
      <c r="K30">
        <v>1</v>
      </c>
      <c r="L30">
        <v>112</v>
      </c>
      <c r="M30">
        <v>424</v>
      </c>
      <c r="N30">
        <v>424</v>
      </c>
      <c r="O30" s="18"/>
      <c r="P30" s="18"/>
      <c r="Q30">
        <v>848</v>
      </c>
      <c r="R30">
        <v>0</v>
      </c>
      <c r="S30">
        <v>10</v>
      </c>
      <c r="T30">
        <v>212.85</v>
      </c>
      <c r="U30">
        <v>1070.8499999999999</v>
      </c>
      <c r="V30">
        <v>160.63</v>
      </c>
      <c r="W30">
        <v>1231.48</v>
      </c>
    </row>
    <row r="31" spans="1:23" x14ac:dyDescent="0.25">
      <c r="A31">
        <v>203851</v>
      </c>
      <c r="B31" s="14">
        <v>43794</v>
      </c>
      <c r="C31">
        <v>3444532</v>
      </c>
      <c r="D31" s="15" t="s">
        <v>35</v>
      </c>
      <c r="E31" s="15" t="s">
        <v>29</v>
      </c>
      <c r="F31" s="14">
        <v>43791</v>
      </c>
      <c r="G31" s="20"/>
      <c r="H31" t="s">
        <v>34</v>
      </c>
      <c r="I31" t="s">
        <v>28</v>
      </c>
      <c r="J31" t="s">
        <v>32</v>
      </c>
      <c r="K31">
        <v>2</v>
      </c>
      <c r="L31">
        <v>264</v>
      </c>
      <c r="M31">
        <v>444</v>
      </c>
      <c r="N31">
        <v>444</v>
      </c>
      <c r="O31" s="18"/>
      <c r="P31" s="18"/>
      <c r="Q31">
        <v>888</v>
      </c>
      <c r="R31">
        <v>0</v>
      </c>
      <c r="S31">
        <v>10</v>
      </c>
      <c r="T31">
        <v>222.89</v>
      </c>
      <c r="U31">
        <v>1120.8900000000001</v>
      </c>
      <c r="V31">
        <v>168.13</v>
      </c>
      <c r="W31">
        <v>1289.02</v>
      </c>
    </row>
    <row r="32" spans="1:23" ht="15.75" thickBot="1" x14ac:dyDescent="0.3">
      <c r="B32" s="18"/>
      <c r="D32" s="15"/>
      <c r="F32"/>
      <c r="G32" s="18"/>
      <c r="K32" s="16">
        <f>SUM(K2:K31)</f>
        <v>91</v>
      </c>
      <c r="L32" s="16">
        <f t="shared" ref="L32:W32" si="0">SUM(L2:L31)</f>
        <v>12572</v>
      </c>
      <c r="M32" s="16">
        <f t="shared" si="0"/>
        <v>12759</v>
      </c>
      <c r="N32" s="16">
        <f t="shared" si="0"/>
        <v>16495</v>
      </c>
      <c r="O32" s="16"/>
      <c r="P32" s="16"/>
      <c r="Q32" s="16">
        <f t="shared" si="0"/>
        <v>33922.949999999997</v>
      </c>
      <c r="R32" s="16">
        <f t="shared" si="0"/>
        <v>0</v>
      </c>
      <c r="S32" s="16">
        <f t="shared" si="0"/>
        <v>290</v>
      </c>
      <c r="T32" s="16">
        <f t="shared" si="0"/>
        <v>8596.4700000000012</v>
      </c>
      <c r="U32" s="16">
        <f t="shared" si="0"/>
        <v>42809.419999999991</v>
      </c>
      <c r="V32" s="16">
        <f t="shared" si="0"/>
        <v>6421.4100000000008</v>
      </c>
      <c r="W32" s="16">
        <f t="shared" si="0"/>
        <v>49230.829999999994</v>
      </c>
    </row>
  </sheetData>
  <sortState ref="A2:V27">
    <sortCondition ref="A2:A2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opLeftCell="E1" workbookViewId="0">
      <selection activeCell="E27" sqref="E27"/>
    </sheetView>
  </sheetViews>
  <sheetFormatPr defaultColWidth="10.140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32.85546875" style="15" bestFit="1" customWidth="1"/>
    <col min="5" max="5" width="32.5703125" style="1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2" width="8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s="18" customFormat="1" x14ac:dyDescent="0.25">
      <c r="A1" s="18" t="s">
        <v>26</v>
      </c>
      <c r="B1" s="18" t="s">
        <v>27</v>
      </c>
      <c r="C1" s="18" t="s">
        <v>9</v>
      </c>
      <c r="D1" s="18" t="s">
        <v>10</v>
      </c>
      <c r="E1" s="18" t="s">
        <v>11</v>
      </c>
      <c r="F1" s="18" t="s">
        <v>12</v>
      </c>
      <c r="G1" s="18" t="s">
        <v>69</v>
      </c>
      <c r="H1" s="18" t="s">
        <v>13</v>
      </c>
      <c r="I1" s="18" t="s">
        <v>14</v>
      </c>
      <c r="J1" s="18" t="s">
        <v>15</v>
      </c>
      <c r="K1" s="18" t="s">
        <v>16</v>
      </c>
      <c r="L1" s="18" t="s">
        <v>17</v>
      </c>
      <c r="M1" s="18" t="s">
        <v>18</v>
      </c>
      <c r="N1" s="18" t="s">
        <v>19</v>
      </c>
      <c r="O1" s="18" t="s">
        <v>70</v>
      </c>
      <c r="P1" s="18" t="s">
        <v>71</v>
      </c>
      <c r="Q1" s="18" t="s">
        <v>20</v>
      </c>
      <c r="R1" s="18" t="s">
        <v>45</v>
      </c>
      <c r="S1" s="18" t="s">
        <v>21</v>
      </c>
      <c r="T1" s="18" t="s">
        <v>22</v>
      </c>
      <c r="U1" s="18" t="s">
        <v>23</v>
      </c>
      <c r="V1" s="18" t="s">
        <v>24</v>
      </c>
      <c r="W1" s="18" t="s">
        <v>25</v>
      </c>
      <c r="X1" s="19" t="s">
        <v>72</v>
      </c>
      <c r="Y1" s="19" t="s">
        <v>73</v>
      </c>
    </row>
    <row r="2" spans="1:25" x14ac:dyDescent="0.25">
      <c r="A2">
        <v>203523</v>
      </c>
      <c r="B2" s="14">
        <v>43791</v>
      </c>
      <c r="C2">
        <v>3369362</v>
      </c>
      <c r="D2" s="15" t="s">
        <v>52</v>
      </c>
      <c r="E2" s="15" t="s">
        <v>53</v>
      </c>
      <c r="F2" s="14">
        <v>43784</v>
      </c>
      <c r="G2" s="20"/>
      <c r="H2" t="s">
        <v>28</v>
      </c>
      <c r="I2" t="s">
        <v>34</v>
      </c>
      <c r="J2" t="s">
        <v>32</v>
      </c>
      <c r="K2">
        <v>5</v>
      </c>
      <c r="L2">
        <v>104</v>
      </c>
      <c r="M2">
        <v>113</v>
      </c>
      <c r="N2">
        <v>113</v>
      </c>
      <c r="O2" s="18"/>
      <c r="P2" s="18"/>
      <c r="Q2">
        <v>226</v>
      </c>
      <c r="R2" s="18"/>
      <c r="S2">
        <v>10</v>
      </c>
      <c r="T2">
        <v>56.73</v>
      </c>
      <c r="U2">
        <v>292.73</v>
      </c>
      <c r="V2">
        <v>43.91</v>
      </c>
      <c r="W2">
        <v>336.64</v>
      </c>
    </row>
    <row r="3" spans="1:25" x14ac:dyDescent="0.25">
      <c r="A3">
        <v>202344</v>
      </c>
      <c r="B3" s="14">
        <v>43777</v>
      </c>
      <c r="C3">
        <v>3371400</v>
      </c>
      <c r="D3" s="15" t="s">
        <v>54</v>
      </c>
      <c r="E3" s="15" t="s">
        <v>55</v>
      </c>
      <c r="F3" s="14">
        <v>43768</v>
      </c>
      <c r="G3" s="20"/>
      <c r="H3" t="s">
        <v>38</v>
      </c>
      <c r="I3" t="s">
        <v>28</v>
      </c>
      <c r="J3" t="s">
        <v>32</v>
      </c>
      <c r="K3">
        <v>4</v>
      </c>
      <c r="L3">
        <v>1277</v>
      </c>
      <c r="M3">
        <v>3000</v>
      </c>
      <c r="N3">
        <v>3000</v>
      </c>
      <c r="O3" s="18"/>
      <c r="P3" s="18"/>
      <c r="Q3">
        <v>3750</v>
      </c>
      <c r="R3" s="18"/>
      <c r="S3">
        <v>10</v>
      </c>
      <c r="T3">
        <v>960</v>
      </c>
      <c r="U3">
        <v>4720</v>
      </c>
      <c r="V3">
        <v>708</v>
      </c>
      <c r="W3">
        <v>5428</v>
      </c>
    </row>
    <row r="4" spans="1:25" x14ac:dyDescent="0.25">
      <c r="A4">
        <v>202953</v>
      </c>
      <c r="B4" s="14">
        <v>43784</v>
      </c>
      <c r="C4">
        <v>3383012</v>
      </c>
      <c r="D4" s="15" t="s">
        <v>56</v>
      </c>
      <c r="E4" s="15" t="s">
        <v>57</v>
      </c>
      <c r="F4" s="14">
        <v>43777</v>
      </c>
      <c r="G4" s="20"/>
      <c r="H4" t="s">
        <v>38</v>
      </c>
      <c r="I4" t="s">
        <v>28</v>
      </c>
      <c r="J4" t="s">
        <v>32</v>
      </c>
      <c r="K4">
        <v>2</v>
      </c>
      <c r="L4">
        <v>507</v>
      </c>
      <c r="M4">
        <v>1000</v>
      </c>
      <c r="N4">
        <v>1000</v>
      </c>
      <c r="O4" s="18"/>
      <c r="P4" s="18"/>
      <c r="Q4">
        <v>1250</v>
      </c>
      <c r="R4" s="18"/>
      <c r="S4">
        <v>10</v>
      </c>
      <c r="T4">
        <v>313.75</v>
      </c>
      <c r="U4">
        <v>1573.75</v>
      </c>
      <c r="V4">
        <v>236.06</v>
      </c>
      <c r="W4">
        <v>1809.81</v>
      </c>
    </row>
    <row r="5" spans="1:25" x14ac:dyDescent="0.25">
      <c r="A5">
        <v>202344</v>
      </c>
      <c r="B5" s="14">
        <v>43777</v>
      </c>
      <c r="C5">
        <v>3323459</v>
      </c>
      <c r="D5" s="15" t="s">
        <v>58</v>
      </c>
      <c r="E5" s="15" t="s">
        <v>59</v>
      </c>
      <c r="F5" s="14">
        <v>43774</v>
      </c>
      <c r="G5" s="20"/>
      <c r="H5" t="s">
        <v>41</v>
      </c>
      <c r="I5" t="s">
        <v>34</v>
      </c>
      <c r="J5" t="s">
        <v>32</v>
      </c>
      <c r="K5">
        <v>8</v>
      </c>
      <c r="L5">
        <v>218</v>
      </c>
      <c r="M5">
        <v>162</v>
      </c>
      <c r="N5">
        <v>218</v>
      </c>
      <c r="O5" s="18"/>
      <c r="P5" s="18"/>
      <c r="Q5">
        <v>479.6</v>
      </c>
      <c r="R5" s="18"/>
      <c r="S5">
        <v>10</v>
      </c>
      <c r="T5">
        <v>122.78</v>
      </c>
      <c r="U5">
        <v>612.38</v>
      </c>
      <c r="V5">
        <v>91.86</v>
      </c>
      <c r="W5">
        <v>704.24</v>
      </c>
    </row>
    <row r="6" spans="1:25" x14ac:dyDescent="0.25">
      <c r="A6">
        <v>203523</v>
      </c>
      <c r="B6" s="14">
        <v>43791</v>
      </c>
      <c r="C6">
        <v>3387538</v>
      </c>
      <c r="D6" s="15" t="s">
        <v>60</v>
      </c>
      <c r="E6" s="15" t="s">
        <v>61</v>
      </c>
      <c r="F6" s="14">
        <v>43783</v>
      </c>
      <c r="G6" s="20"/>
      <c r="H6" t="s">
        <v>38</v>
      </c>
      <c r="I6" t="s">
        <v>28</v>
      </c>
      <c r="J6" t="s">
        <v>32</v>
      </c>
      <c r="K6">
        <v>3</v>
      </c>
      <c r="L6">
        <v>502</v>
      </c>
      <c r="M6">
        <v>1520</v>
      </c>
      <c r="N6">
        <v>1520</v>
      </c>
      <c r="O6" s="18"/>
      <c r="P6" s="18"/>
      <c r="Q6">
        <v>1900</v>
      </c>
      <c r="R6" s="18"/>
      <c r="S6">
        <v>10</v>
      </c>
      <c r="T6">
        <v>476.9</v>
      </c>
      <c r="U6">
        <v>2386.9</v>
      </c>
      <c r="V6">
        <v>358.04</v>
      </c>
      <c r="W6">
        <v>2744.94</v>
      </c>
    </row>
    <row r="7" spans="1:25" ht="15.75" thickBot="1" x14ac:dyDescent="0.3">
      <c r="D7"/>
      <c r="E7"/>
      <c r="F7" s="15"/>
      <c r="G7" s="15"/>
      <c r="H7" s="18"/>
      <c r="I7" s="18"/>
      <c r="K7" s="16">
        <f t="shared" ref="K7:V7" si="0">SUM(K2:K6)</f>
        <v>22</v>
      </c>
      <c r="L7" s="16">
        <f t="shared" si="0"/>
        <v>2608</v>
      </c>
      <c r="M7" s="16">
        <f t="shared" si="0"/>
        <v>5795</v>
      </c>
      <c r="N7" s="16">
        <f t="shared" si="0"/>
        <v>5851</v>
      </c>
      <c r="O7" s="16"/>
      <c r="P7" s="16"/>
      <c r="Q7" s="16">
        <f t="shared" si="0"/>
        <v>7605.6</v>
      </c>
      <c r="R7" s="16"/>
      <c r="S7" s="16">
        <f t="shared" si="0"/>
        <v>50</v>
      </c>
      <c r="T7" s="16">
        <f t="shared" si="0"/>
        <v>1930.1599999999999</v>
      </c>
      <c r="U7" s="16">
        <f t="shared" si="0"/>
        <v>9585.76</v>
      </c>
      <c r="V7" s="16">
        <f t="shared" si="0"/>
        <v>1437.87</v>
      </c>
      <c r="W7" s="16">
        <f>SUM(W2:W6)</f>
        <v>11023.630000000001</v>
      </c>
    </row>
  </sheetData>
  <sortState ref="C2:X8">
    <sortCondition ref="C2:C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workbookViewId="0">
      <selection activeCell="D8" sqref="D8"/>
    </sheetView>
  </sheetViews>
  <sheetFormatPr defaultColWidth="9.28515625" defaultRowHeight="15" x14ac:dyDescent="0.25"/>
  <cols>
    <col min="1" max="1" width="7" bestFit="1" customWidth="1"/>
    <col min="2" max="2" width="10.7109375" bestFit="1" customWidth="1"/>
    <col min="3" max="3" width="10.42578125" bestFit="1" customWidth="1"/>
    <col min="4" max="4" width="20.140625" style="15" bestFit="1" customWidth="1"/>
    <col min="5" max="5" width="28.5703125" style="1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4" bestFit="1" customWidth="1"/>
    <col min="12" max="12" width="8.5703125" bestFit="1" customWidth="1"/>
    <col min="13" max="13" width="8.42578125" bestFit="1" customWidth="1"/>
    <col min="14" max="14" width="8.855468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</cols>
  <sheetData>
    <row r="1" spans="1:25" s="18" customFormat="1" x14ac:dyDescent="0.25">
      <c r="A1" s="18" t="s">
        <v>26</v>
      </c>
      <c r="B1" s="18" t="s">
        <v>27</v>
      </c>
      <c r="C1" s="18" t="s">
        <v>9</v>
      </c>
      <c r="D1" s="18" t="s">
        <v>10</v>
      </c>
      <c r="E1" s="18" t="s">
        <v>11</v>
      </c>
      <c r="F1" s="18" t="s">
        <v>12</v>
      </c>
      <c r="G1" s="18" t="s">
        <v>69</v>
      </c>
      <c r="H1" s="18" t="s">
        <v>13</v>
      </c>
      <c r="I1" s="18" t="s">
        <v>14</v>
      </c>
      <c r="J1" s="18" t="s">
        <v>15</v>
      </c>
      <c r="K1" s="18" t="s">
        <v>16</v>
      </c>
      <c r="L1" s="18" t="s">
        <v>17</v>
      </c>
      <c r="M1" s="18" t="s">
        <v>18</v>
      </c>
      <c r="N1" s="18" t="s">
        <v>19</v>
      </c>
      <c r="O1" s="18" t="s">
        <v>70</v>
      </c>
      <c r="P1" s="18" t="s">
        <v>71</v>
      </c>
      <c r="Q1" s="18" t="s">
        <v>20</v>
      </c>
      <c r="R1" s="18" t="s">
        <v>45</v>
      </c>
      <c r="S1" s="18" t="s">
        <v>21</v>
      </c>
      <c r="T1" s="18" t="s">
        <v>22</v>
      </c>
      <c r="U1" s="18" t="s">
        <v>23</v>
      </c>
      <c r="V1" s="18" t="s">
        <v>24</v>
      </c>
      <c r="W1" s="18" t="s">
        <v>25</v>
      </c>
      <c r="X1" s="19" t="s">
        <v>72</v>
      </c>
      <c r="Y1" s="19" t="s">
        <v>73</v>
      </c>
    </row>
    <row r="2" spans="1:25" x14ac:dyDescent="0.25">
      <c r="A2">
        <v>203852</v>
      </c>
      <c r="B2" s="14">
        <v>43794</v>
      </c>
      <c r="C2">
        <v>3152730</v>
      </c>
      <c r="D2" s="15" t="s">
        <v>76</v>
      </c>
      <c r="E2" s="15" t="s">
        <v>43</v>
      </c>
      <c r="F2" s="14">
        <v>43789</v>
      </c>
      <c r="G2" s="20"/>
      <c r="H2" t="s">
        <v>28</v>
      </c>
      <c r="I2" t="s">
        <v>34</v>
      </c>
      <c r="J2" t="s">
        <v>32</v>
      </c>
      <c r="K2">
        <v>70</v>
      </c>
      <c r="L2">
        <v>488</v>
      </c>
      <c r="M2">
        <v>864</v>
      </c>
      <c r="N2">
        <v>864</v>
      </c>
      <c r="O2" s="18"/>
      <c r="P2" s="18"/>
      <c r="Q2">
        <v>1728</v>
      </c>
      <c r="R2" s="18"/>
      <c r="S2">
        <v>10</v>
      </c>
      <c r="T2">
        <v>433.73</v>
      </c>
      <c r="U2">
        <v>2171.73</v>
      </c>
      <c r="V2">
        <v>325.76</v>
      </c>
      <c r="W2">
        <v>2497.4899999999998</v>
      </c>
    </row>
    <row r="3" spans="1:25" x14ac:dyDescent="0.25">
      <c r="A3">
        <v>203852</v>
      </c>
      <c r="B3" s="14">
        <v>43794</v>
      </c>
      <c r="C3">
        <v>3152731</v>
      </c>
      <c r="D3" s="15" t="s">
        <v>76</v>
      </c>
      <c r="E3" s="15" t="s">
        <v>43</v>
      </c>
      <c r="F3" s="14">
        <v>43789</v>
      </c>
      <c r="G3" s="20"/>
      <c r="H3" t="s">
        <v>28</v>
      </c>
      <c r="I3" t="s">
        <v>34</v>
      </c>
      <c r="J3" t="s">
        <v>32</v>
      </c>
      <c r="K3">
        <v>11</v>
      </c>
      <c r="L3">
        <v>71</v>
      </c>
      <c r="M3">
        <v>118</v>
      </c>
      <c r="N3">
        <v>118</v>
      </c>
      <c r="O3" s="18"/>
      <c r="P3" s="18"/>
      <c r="Q3">
        <v>236</v>
      </c>
      <c r="R3" s="18"/>
      <c r="S3">
        <v>10</v>
      </c>
      <c r="T3">
        <v>59.24</v>
      </c>
      <c r="U3">
        <v>305.24</v>
      </c>
      <c r="V3">
        <v>45.79</v>
      </c>
      <c r="W3">
        <v>351.03</v>
      </c>
    </row>
    <row r="4" spans="1:25" x14ac:dyDescent="0.25">
      <c r="A4">
        <v>203524</v>
      </c>
      <c r="B4" s="14">
        <v>43791</v>
      </c>
      <c r="C4">
        <v>3352585</v>
      </c>
      <c r="D4" s="15" t="s">
        <v>42</v>
      </c>
      <c r="E4" s="15" t="s">
        <v>62</v>
      </c>
      <c r="F4" s="14">
        <v>43784</v>
      </c>
      <c r="G4" s="20"/>
      <c r="H4" t="s">
        <v>34</v>
      </c>
      <c r="I4" t="s">
        <v>28</v>
      </c>
      <c r="J4" t="s">
        <v>32</v>
      </c>
      <c r="K4">
        <v>5</v>
      </c>
      <c r="L4">
        <v>97</v>
      </c>
      <c r="M4">
        <v>125</v>
      </c>
      <c r="N4">
        <v>125</v>
      </c>
      <c r="O4" s="18"/>
      <c r="P4" s="18"/>
      <c r="Q4">
        <v>250</v>
      </c>
      <c r="R4" s="18"/>
      <c r="S4">
        <v>10</v>
      </c>
      <c r="T4">
        <v>62.75</v>
      </c>
      <c r="U4">
        <v>322.75</v>
      </c>
      <c r="V4">
        <v>48.41</v>
      </c>
      <c r="W4">
        <v>371.16</v>
      </c>
    </row>
    <row r="5" spans="1:25" x14ac:dyDescent="0.25">
      <c r="A5">
        <v>202345</v>
      </c>
      <c r="B5" s="14">
        <v>43777</v>
      </c>
      <c r="C5">
        <v>3152727</v>
      </c>
      <c r="D5" s="15" t="s">
        <v>42</v>
      </c>
      <c r="E5" s="15" t="s">
        <v>63</v>
      </c>
      <c r="F5" s="14">
        <v>43773</v>
      </c>
      <c r="G5" s="20"/>
      <c r="H5" t="s">
        <v>28</v>
      </c>
      <c r="I5" t="s">
        <v>34</v>
      </c>
      <c r="J5" t="s">
        <v>32</v>
      </c>
      <c r="K5">
        <v>10</v>
      </c>
      <c r="L5">
        <v>176</v>
      </c>
      <c r="M5">
        <v>53</v>
      </c>
      <c r="N5">
        <v>176</v>
      </c>
      <c r="O5" s="18"/>
      <c r="P5" s="18"/>
      <c r="Q5">
        <v>352</v>
      </c>
      <c r="R5" s="18"/>
      <c r="S5">
        <v>10</v>
      </c>
      <c r="T5">
        <v>90.11</v>
      </c>
      <c r="U5">
        <v>452.11</v>
      </c>
      <c r="V5">
        <v>67.819999999999993</v>
      </c>
      <c r="W5">
        <v>519.92999999999995</v>
      </c>
    </row>
    <row r="6" spans="1:25" x14ac:dyDescent="0.25">
      <c r="A6">
        <v>204130</v>
      </c>
      <c r="B6" s="14">
        <v>43794</v>
      </c>
      <c r="C6">
        <v>3152726</v>
      </c>
      <c r="D6" s="15" t="s">
        <v>42</v>
      </c>
      <c r="E6" s="15" t="s">
        <v>65</v>
      </c>
      <c r="F6" s="14">
        <v>43766</v>
      </c>
      <c r="G6" s="20"/>
      <c r="H6" t="s">
        <v>28</v>
      </c>
      <c r="I6" t="s">
        <v>34</v>
      </c>
      <c r="J6" t="s">
        <v>32</v>
      </c>
      <c r="K6">
        <v>54</v>
      </c>
      <c r="L6">
        <v>443</v>
      </c>
      <c r="M6">
        <v>690</v>
      </c>
      <c r="N6">
        <v>690</v>
      </c>
      <c r="O6" s="18"/>
      <c r="P6" s="18"/>
      <c r="Q6">
        <v>1380</v>
      </c>
      <c r="R6" s="18"/>
      <c r="S6">
        <v>10</v>
      </c>
      <c r="T6">
        <v>353.28</v>
      </c>
      <c r="U6">
        <v>1743.28</v>
      </c>
      <c r="V6">
        <v>261.49</v>
      </c>
      <c r="W6">
        <v>2004.77</v>
      </c>
    </row>
    <row r="7" spans="1:25" x14ac:dyDescent="0.25">
      <c r="A7">
        <v>203852</v>
      </c>
      <c r="B7" s="14">
        <v>43794</v>
      </c>
      <c r="C7">
        <v>3352586</v>
      </c>
      <c r="D7" s="15" t="s">
        <v>43</v>
      </c>
      <c r="E7" s="15" t="s">
        <v>42</v>
      </c>
      <c r="F7" s="14">
        <v>43790</v>
      </c>
      <c r="G7" s="20"/>
      <c r="H7" t="s">
        <v>34</v>
      </c>
      <c r="I7" t="s">
        <v>28</v>
      </c>
      <c r="J7" t="s">
        <v>32</v>
      </c>
      <c r="K7">
        <v>19</v>
      </c>
      <c r="L7">
        <v>373</v>
      </c>
      <c r="M7">
        <v>537</v>
      </c>
      <c r="N7">
        <v>537</v>
      </c>
      <c r="O7" s="18"/>
      <c r="P7" s="18"/>
      <c r="Q7">
        <v>1074</v>
      </c>
      <c r="R7" s="18"/>
      <c r="S7">
        <v>10</v>
      </c>
      <c r="T7">
        <v>269.57</v>
      </c>
      <c r="U7">
        <v>1353.57</v>
      </c>
      <c r="V7">
        <v>203.04</v>
      </c>
      <c r="W7">
        <v>1556.61</v>
      </c>
    </row>
    <row r="8" spans="1:25" ht="15.75" thickBot="1" x14ac:dyDescent="0.3">
      <c r="B8" s="18"/>
      <c r="C8" s="18"/>
      <c r="G8" s="18"/>
      <c r="K8" s="16">
        <f t="shared" ref="K8:V8" si="0">SUM(K2:K7)</f>
        <v>169</v>
      </c>
      <c r="L8" s="16">
        <f t="shared" si="0"/>
        <v>1648</v>
      </c>
      <c r="M8" s="16">
        <f t="shared" si="0"/>
        <v>2387</v>
      </c>
      <c r="N8" s="16">
        <f t="shared" si="0"/>
        <v>2510</v>
      </c>
      <c r="O8" s="16"/>
      <c r="P8" s="16"/>
      <c r="Q8" s="16">
        <f t="shared" si="0"/>
        <v>5020</v>
      </c>
      <c r="R8" s="16"/>
      <c r="S8" s="16">
        <f t="shared" si="0"/>
        <v>60</v>
      </c>
      <c r="T8" s="16">
        <f t="shared" si="0"/>
        <v>1268.68</v>
      </c>
      <c r="U8" s="16">
        <f t="shared" si="0"/>
        <v>6348.68</v>
      </c>
      <c r="V8" s="16">
        <f t="shared" si="0"/>
        <v>952.31</v>
      </c>
      <c r="W8" s="16">
        <f>SUM(W2:W7)</f>
        <v>7300.9899999999989</v>
      </c>
    </row>
  </sheetData>
  <sortState ref="A4:V10">
    <sortCondition ref="A4:A1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workbookViewId="0">
      <selection activeCell="D3" sqref="D3"/>
    </sheetView>
  </sheetViews>
  <sheetFormatPr defaultRowHeight="15" x14ac:dyDescent="0.25"/>
  <cols>
    <col min="1" max="1" width="7" style="13" bestFit="1" customWidth="1"/>
    <col min="2" max="2" width="10.7109375" style="13" bestFit="1" customWidth="1"/>
    <col min="3" max="3" width="10.28515625" style="13" bestFit="1" customWidth="1"/>
    <col min="4" max="4" width="7.28515625" style="13" bestFit="1" customWidth="1"/>
    <col min="5" max="5" width="8.7109375" style="13" bestFit="1" customWidth="1"/>
    <col min="6" max="6" width="10.7109375" style="13" bestFit="1" customWidth="1"/>
    <col min="7" max="7" width="8.5703125" style="13" bestFit="1" customWidth="1"/>
    <col min="8" max="8" width="11.7109375" style="13" bestFit="1" customWidth="1"/>
    <col min="9" max="9" width="15.5703125" style="13" bestFit="1" customWidth="1"/>
    <col min="10" max="10" width="12.140625" style="13" bestFit="1" customWidth="1"/>
    <col min="11" max="11" width="3.85546875" style="13" bestFit="1" customWidth="1"/>
    <col min="12" max="12" width="8.42578125" style="13" bestFit="1" customWidth="1"/>
    <col min="13" max="13" width="8.28515625" style="13" bestFit="1" customWidth="1"/>
    <col min="14" max="14" width="8.7109375" style="13" bestFit="1" customWidth="1"/>
    <col min="15" max="15" width="9.28515625" style="13" bestFit="1" customWidth="1"/>
    <col min="16" max="16" width="10.5703125" style="13" bestFit="1" customWidth="1"/>
    <col min="17" max="17" width="13.5703125" style="13" bestFit="1" customWidth="1"/>
    <col min="18" max="19" width="10.42578125" style="13" bestFit="1" customWidth="1"/>
    <col min="20" max="20" width="11" style="13" bestFit="1" customWidth="1"/>
    <col min="21" max="21" width="7.42578125" style="13" bestFit="1" customWidth="1"/>
    <col min="22" max="22" width="6" style="13" bestFit="1" customWidth="1"/>
    <col min="23" max="23" width="7.140625" style="13" bestFit="1" customWidth="1"/>
    <col min="24" max="24" width="8.7109375" style="13" bestFit="1" customWidth="1"/>
    <col min="25" max="25" width="8.85546875" style="13" bestFit="1" customWidth="1"/>
    <col min="26" max="16384" width="9.140625" style="13"/>
  </cols>
  <sheetData>
    <row r="1" spans="1:25" s="18" customFormat="1" x14ac:dyDescent="0.25">
      <c r="A1" s="18" t="s">
        <v>26</v>
      </c>
      <c r="B1" s="18" t="s">
        <v>27</v>
      </c>
      <c r="C1" s="18" t="s">
        <v>9</v>
      </c>
      <c r="D1" s="18" t="s">
        <v>10</v>
      </c>
      <c r="E1" s="18" t="s">
        <v>11</v>
      </c>
      <c r="F1" s="18" t="s">
        <v>12</v>
      </c>
      <c r="G1" s="18" t="s">
        <v>69</v>
      </c>
      <c r="H1" s="18" t="s">
        <v>13</v>
      </c>
      <c r="I1" s="18" t="s">
        <v>14</v>
      </c>
      <c r="J1" s="18" t="s">
        <v>15</v>
      </c>
      <c r="K1" s="18" t="s">
        <v>16</v>
      </c>
      <c r="L1" s="18" t="s">
        <v>17</v>
      </c>
      <c r="M1" s="18" t="s">
        <v>18</v>
      </c>
      <c r="N1" s="18" t="s">
        <v>19</v>
      </c>
      <c r="O1" s="18" t="s">
        <v>70</v>
      </c>
      <c r="P1" s="18" t="s">
        <v>71</v>
      </c>
      <c r="Q1" s="18" t="s">
        <v>20</v>
      </c>
      <c r="R1" s="18" t="s">
        <v>45</v>
      </c>
      <c r="S1" s="18" t="s">
        <v>21</v>
      </c>
      <c r="T1" s="18" t="s">
        <v>22</v>
      </c>
      <c r="U1" s="18" t="s">
        <v>23</v>
      </c>
      <c r="V1" s="18" t="s">
        <v>24</v>
      </c>
      <c r="W1" s="18" t="s">
        <v>25</v>
      </c>
      <c r="X1" s="19" t="s">
        <v>72</v>
      </c>
      <c r="Y1" s="19" t="s">
        <v>73</v>
      </c>
    </row>
    <row r="2" spans="1:25" x14ac:dyDescent="0.25">
      <c r="A2" s="13">
        <v>204129</v>
      </c>
      <c r="B2" s="14">
        <v>43794</v>
      </c>
      <c r="C2" s="13">
        <v>3381545</v>
      </c>
      <c r="D2" s="13" t="s">
        <v>77</v>
      </c>
      <c r="E2" s="13" t="s">
        <v>77</v>
      </c>
      <c r="F2" s="14">
        <v>43794</v>
      </c>
      <c r="G2" s="20"/>
      <c r="H2" s="13" t="s">
        <v>34</v>
      </c>
      <c r="I2" s="13" t="s">
        <v>28</v>
      </c>
      <c r="J2" s="13" t="s">
        <v>32</v>
      </c>
      <c r="K2" s="13">
        <v>1</v>
      </c>
      <c r="L2" s="13">
        <v>95</v>
      </c>
      <c r="M2" s="13">
        <v>60</v>
      </c>
      <c r="N2" s="13">
        <v>95</v>
      </c>
      <c r="Q2" s="13">
        <v>190</v>
      </c>
      <c r="S2" s="13">
        <v>10</v>
      </c>
      <c r="T2" s="13">
        <v>47.69</v>
      </c>
      <c r="U2" s="13">
        <v>247.69</v>
      </c>
      <c r="V2" s="13">
        <v>37.15</v>
      </c>
      <c r="W2" s="13">
        <v>284.83999999999997</v>
      </c>
    </row>
    <row r="3" spans="1:25" ht="15.75" thickBot="1" x14ac:dyDescent="0.3">
      <c r="K3" s="17">
        <f t="shared" ref="K3:V3" si="0">SUM(K2)</f>
        <v>1</v>
      </c>
      <c r="L3" s="17">
        <f t="shared" si="0"/>
        <v>95</v>
      </c>
      <c r="M3" s="17">
        <f t="shared" si="0"/>
        <v>60</v>
      </c>
      <c r="N3" s="17">
        <f t="shared" si="0"/>
        <v>95</v>
      </c>
      <c r="O3" s="17"/>
      <c r="P3" s="17"/>
      <c r="Q3" s="17">
        <f t="shared" si="0"/>
        <v>190</v>
      </c>
      <c r="R3" s="17"/>
      <c r="S3" s="17">
        <f t="shared" si="0"/>
        <v>10</v>
      </c>
      <c r="T3" s="17">
        <f t="shared" si="0"/>
        <v>47.69</v>
      </c>
      <c r="U3" s="17">
        <f t="shared" si="0"/>
        <v>247.69</v>
      </c>
      <c r="V3" s="17">
        <f t="shared" si="0"/>
        <v>37.15</v>
      </c>
      <c r="W3" s="17">
        <f>SUM(W2)</f>
        <v>284.83999999999997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>
      <selection activeCell="A2" sqref="A2:XFD2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42578125" bestFit="1" customWidth="1"/>
    <col min="4" max="4" width="14" bestFit="1" customWidth="1"/>
    <col min="5" max="5" width="28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5703125" bestFit="1" customWidth="1"/>
    <col min="13" max="13" width="8.42578125" bestFit="1" customWidth="1"/>
    <col min="14" max="14" width="8.855468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7.42578125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</cols>
  <sheetData>
    <row r="1" spans="1:25" s="18" customFormat="1" x14ac:dyDescent="0.25">
      <c r="A1" s="18" t="s">
        <v>26</v>
      </c>
      <c r="B1" s="18" t="s">
        <v>27</v>
      </c>
      <c r="C1" s="18" t="s">
        <v>9</v>
      </c>
      <c r="D1" s="18" t="s">
        <v>10</v>
      </c>
      <c r="E1" s="18" t="s">
        <v>11</v>
      </c>
      <c r="F1" s="18" t="s">
        <v>12</v>
      </c>
      <c r="G1" s="18" t="s">
        <v>69</v>
      </c>
      <c r="H1" s="18" t="s">
        <v>13</v>
      </c>
      <c r="I1" s="18" t="s">
        <v>14</v>
      </c>
      <c r="J1" s="18" t="s">
        <v>15</v>
      </c>
      <c r="K1" s="18" t="s">
        <v>16</v>
      </c>
      <c r="L1" s="18" t="s">
        <v>17</v>
      </c>
      <c r="M1" s="18" t="s">
        <v>18</v>
      </c>
      <c r="N1" s="18" t="s">
        <v>19</v>
      </c>
      <c r="O1" s="18" t="s">
        <v>70</v>
      </c>
      <c r="P1" s="18" t="s">
        <v>71</v>
      </c>
      <c r="Q1" s="18" t="s">
        <v>20</v>
      </c>
      <c r="R1" s="18" t="s">
        <v>45</v>
      </c>
      <c r="S1" s="18" t="s">
        <v>21</v>
      </c>
      <c r="T1" s="18" t="s">
        <v>22</v>
      </c>
      <c r="U1" s="18" t="s">
        <v>23</v>
      </c>
      <c r="V1" s="18" t="s">
        <v>24</v>
      </c>
      <c r="W1" s="18" t="s">
        <v>25</v>
      </c>
      <c r="X1" s="19" t="s">
        <v>72</v>
      </c>
      <c r="Y1" s="19" t="s">
        <v>73</v>
      </c>
    </row>
    <row r="2" spans="1:25" x14ac:dyDescent="0.25">
      <c r="A2">
        <v>202954</v>
      </c>
      <c r="B2" s="14">
        <v>43784</v>
      </c>
      <c r="C2">
        <v>3152728</v>
      </c>
      <c r="D2" t="s">
        <v>64</v>
      </c>
      <c r="E2" t="s">
        <v>66</v>
      </c>
      <c r="F2" s="14">
        <v>43777</v>
      </c>
      <c r="G2" s="20"/>
      <c r="H2" t="s">
        <v>28</v>
      </c>
      <c r="I2" t="s">
        <v>34</v>
      </c>
      <c r="J2" t="s">
        <v>32</v>
      </c>
      <c r="K2">
        <v>36</v>
      </c>
      <c r="L2">
        <v>180</v>
      </c>
      <c r="M2">
        <v>387</v>
      </c>
      <c r="N2">
        <v>387</v>
      </c>
      <c r="O2" s="18"/>
      <c r="P2" s="18"/>
      <c r="Q2">
        <v>774</v>
      </c>
      <c r="R2" s="18"/>
      <c r="S2">
        <v>10</v>
      </c>
      <c r="T2">
        <v>194.27</v>
      </c>
      <c r="U2">
        <v>978.27</v>
      </c>
      <c r="V2">
        <v>146.74</v>
      </c>
      <c r="W2">
        <v>1125.01</v>
      </c>
    </row>
    <row r="3" spans="1:25" x14ac:dyDescent="0.25">
      <c r="A3">
        <v>202346</v>
      </c>
      <c r="B3" s="14">
        <v>43777</v>
      </c>
      <c r="C3">
        <v>3152725</v>
      </c>
      <c r="D3" t="s">
        <v>64</v>
      </c>
      <c r="E3" t="s">
        <v>65</v>
      </c>
      <c r="F3" s="14">
        <v>43766</v>
      </c>
      <c r="G3" s="20"/>
      <c r="H3" t="s">
        <v>28</v>
      </c>
      <c r="I3" t="s">
        <v>34</v>
      </c>
      <c r="J3" t="s">
        <v>32</v>
      </c>
      <c r="K3">
        <v>12</v>
      </c>
      <c r="L3">
        <v>25</v>
      </c>
      <c r="M3">
        <v>54</v>
      </c>
      <c r="N3">
        <v>54</v>
      </c>
      <c r="O3" s="18"/>
      <c r="P3" s="18"/>
      <c r="Q3">
        <v>165</v>
      </c>
      <c r="R3" s="18"/>
      <c r="S3">
        <v>10</v>
      </c>
      <c r="T3">
        <v>42.24</v>
      </c>
      <c r="U3">
        <v>217.24</v>
      </c>
      <c r="V3">
        <v>32.590000000000003</v>
      </c>
      <c r="W3">
        <v>249.83</v>
      </c>
    </row>
    <row r="4" spans="1:25" x14ac:dyDescent="0.25">
      <c r="A4">
        <v>203853</v>
      </c>
      <c r="B4" s="14">
        <v>43794</v>
      </c>
      <c r="C4">
        <v>3352616</v>
      </c>
      <c r="D4" t="s">
        <v>42</v>
      </c>
      <c r="E4" t="s">
        <v>67</v>
      </c>
      <c r="F4" s="14">
        <v>43791</v>
      </c>
      <c r="G4" s="20"/>
      <c r="H4" t="s">
        <v>34</v>
      </c>
      <c r="I4" t="s">
        <v>28</v>
      </c>
      <c r="J4" t="s">
        <v>32</v>
      </c>
      <c r="K4">
        <v>3</v>
      </c>
      <c r="L4">
        <v>71</v>
      </c>
      <c r="M4">
        <v>77</v>
      </c>
      <c r="N4">
        <v>77</v>
      </c>
      <c r="O4" s="18"/>
      <c r="P4" s="18"/>
      <c r="Q4">
        <v>165</v>
      </c>
      <c r="R4" s="18"/>
      <c r="S4">
        <v>10</v>
      </c>
      <c r="T4">
        <v>41.42</v>
      </c>
      <c r="U4">
        <v>216.42</v>
      </c>
      <c r="V4">
        <v>32.46</v>
      </c>
      <c r="W4">
        <v>248.88</v>
      </c>
    </row>
    <row r="5" spans="1:25" x14ac:dyDescent="0.25">
      <c r="A5">
        <v>202954</v>
      </c>
      <c r="B5" s="14">
        <v>43784</v>
      </c>
      <c r="C5">
        <v>3152729</v>
      </c>
      <c r="D5" t="s">
        <v>64</v>
      </c>
      <c r="E5" t="s">
        <v>68</v>
      </c>
      <c r="F5" s="14">
        <v>43777</v>
      </c>
      <c r="G5" s="20"/>
      <c r="H5" t="s">
        <v>28</v>
      </c>
      <c r="I5" t="s">
        <v>34</v>
      </c>
      <c r="J5" t="s">
        <v>32</v>
      </c>
      <c r="K5">
        <v>39</v>
      </c>
      <c r="L5">
        <v>386</v>
      </c>
      <c r="M5">
        <v>52</v>
      </c>
      <c r="N5">
        <v>386</v>
      </c>
      <c r="O5" s="18"/>
      <c r="P5" s="18"/>
      <c r="Q5">
        <v>772</v>
      </c>
      <c r="R5" s="18"/>
      <c r="S5">
        <v>10</v>
      </c>
      <c r="T5">
        <v>193.77</v>
      </c>
      <c r="U5">
        <v>975.77</v>
      </c>
      <c r="V5">
        <v>146.37</v>
      </c>
      <c r="W5">
        <v>1122.1400000000001</v>
      </c>
    </row>
    <row r="6" spans="1:25" ht="15.75" thickBot="1" x14ac:dyDescent="0.3">
      <c r="G6" s="18"/>
      <c r="K6" s="16">
        <f t="shared" ref="K6:V6" si="0">SUM(K2:K5)</f>
        <v>90</v>
      </c>
      <c r="L6" s="16">
        <f t="shared" si="0"/>
        <v>662</v>
      </c>
      <c r="M6" s="16">
        <f t="shared" si="0"/>
        <v>570</v>
      </c>
      <c r="N6" s="16">
        <f t="shared" si="0"/>
        <v>904</v>
      </c>
      <c r="O6" s="16"/>
      <c r="P6" s="16"/>
      <c r="Q6" s="16">
        <f t="shared" si="0"/>
        <v>1876</v>
      </c>
      <c r="R6" s="16"/>
      <c r="S6" s="16">
        <f t="shared" si="0"/>
        <v>40</v>
      </c>
      <c r="T6" s="16">
        <f t="shared" si="0"/>
        <v>471.70000000000005</v>
      </c>
      <c r="U6" s="16">
        <f t="shared" si="0"/>
        <v>2387.6999999999998</v>
      </c>
      <c r="V6" s="16">
        <f t="shared" si="0"/>
        <v>358.16</v>
      </c>
      <c r="W6" s="16">
        <f>SUM(W2:W5)</f>
        <v>2745.8599999999997</v>
      </c>
    </row>
  </sheetData>
  <sortState ref="C2:Y5">
    <sortCondition ref="C2:C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WaybillsMAF001</vt:lpstr>
      <vt:lpstr>WaybillsMAP002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2019-11-28T21:36:45Z</dcterms:modified>
</cp:coreProperties>
</file>