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externalReferences>
    <externalReference r:id="rId7"/>
  </externalReferences>
  <definedNames>
    <definedName name="_xlnm._FilterDatabase" localSheetId="1" hidden="1">WaybillsMAA001!#REF!</definedName>
  </definedNames>
  <calcPr calcId="145621"/>
  <fileRecoveryPr repairLoad="1"/>
</workbook>
</file>

<file path=xl/calcChain.xml><?xml version="1.0" encoding="utf-8"?>
<calcChain xmlns="http://schemas.openxmlformats.org/spreadsheetml/2006/main">
  <c r="L3" i="4" l="1"/>
  <c r="M3" i="4"/>
  <c r="N3" i="4"/>
  <c r="Q3" i="4"/>
  <c r="S3" i="4"/>
  <c r="T3" i="4"/>
  <c r="U3" i="4"/>
  <c r="V3" i="4"/>
  <c r="W3" i="4"/>
  <c r="B7" i="5" s="1"/>
  <c r="K3" i="4"/>
  <c r="L12" i="3"/>
  <c r="M12" i="3"/>
  <c r="N12" i="3"/>
  <c r="Q12" i="3"/>
  <c r="S12" i="3"/>
  <c r="T12" i="3"/>
  <c r="U12" i="3"/>
  <c r="V12" i="3"/>
  <c r="W12" i="3"/>
  <c r="B6" i="5" s="1"/>
  <c r="K12" i="3"/>
  <c r="K8" i="2"/>
  <c r="L8" i="2"/>
  <c r="M8" i="2"/>
  <c r="N8" i="2"/>
  <c r="Q8" i="2"/>
  <c r="S8" i="2"/>
  <c r="T8" i="2"/>
  <c r="U8" i="2"/>
  <c r="V8" i="2"/>
  <c r="W8" i="2"/>
  <c r="B5" i="5" s="1"/>
  <c r="K49" i="1"/>
  <c r="L49" i="1"/>
  <c r="M49" i="1"/>
  <c r="N49" i="1"/>
  <c r="Q49" i="1"/>
  <c r="R49" i="1"/>
  <c r="S49" i="1"/>
  <c r="T49" i="1"/>
  <c r="U49" i="1"/>
  <c r="V49" i="1"/>
  <c r="W49" i="1"/>
  <c r="B3" i="5" s="1"/>
  <c r="B8" i="5" l="1"/>
  <c r="B9" i="5" s="1"/>
  <c r="B12" i="5" s="1"/>
</calcChain>
</file>

<file path=xl/sharedStrings.xml><?xml version="1.0" encoding="utf-8"?>
<sst xmlns="http://schemas.openxmlformats.org/spreadsheetml/2006/main" count="430" uniqueCount="85">
  <si>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</si>
  <si>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</si>
  <si>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</si>
  <si>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</si>
  <si>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</si>
  <si>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</si>
  <si>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</si>
  <si>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</si>
  <si>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</si>
  <si>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</si>
  <si>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</si>
  <si>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</si>
  <si>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</si>
  <si>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</si>
  <si>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</si>
  <si>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</si>
  <si>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</si>
  <si>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</si>
  <si>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</si>
  <si>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</si>
  <si>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</si>
  <si>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</si>
  <si>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</si>
  <si>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</si>
  <si>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</si>
  <si>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</si>
  <si>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</si>
  <si>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</si>
  <si>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</si>
  <si>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MAY 2019</t>
  </si>
  <si>
    <t>JOHANNESBURG</t>
  </si>
  <si>
    <t>RUSTENBURG</t>
  </si>
  <si>
    <t>Road Freight</t>
  </si>
  <si>
    <t>ATM SOLUTIONS EASTGATE</t>
  </si>
  <si>
    <t>ATM SOLUTIONS CPT</t>
  </si>
  <si>
    <t>CAPE TOWN</t>
  </si>
  <si>
    <t>DURBAN</t>
  </si>
  <si>
    <t>ATM EASTGATE JHB</t>
  </si>
  <si>
    <t>ATM SOLUTIONS REF WB 3295127</t>
  </si>
  <si>
    <t>NO CHARGE</t>
  </si>
  <si>
    <t>ATM SOLUTIONS BFN</t>
  </si>
  <si>
    <t>ATM SOLUTIONS JHB</t>
  </si>
  <si>
    <t>BLOEMFONTEIN</t>
  </si>
  <si>
    <t>PORT ELIZABETH</t>
  </si>
  <si>
    <t>WORCESTER SHOPFITTERS</t>
  </si>
  <si>
    <t>ATM SOLUTIONS DBN</t>
  </si>
  <si>
    <t>WITBANK</t>
  </si>
  <si>
    <t>CRAIGHALL</t>
  </si>
  <si>
    <t>VRYBURG</t>
  </si>
  <si>
    <t>PRIONTEX</t>
  </si>
  <si>
    <t>ATM MARLBORO</t>
  </si>
  <si>
    <t>G4S KLERKSDORP</t>
  </si>
  <si>
    <t>KLERKSDORP</t>
  </si>
  <si>
    <t>WILLCOR BFN</t>
  </si>
  <si>
    <t>POYNTING PTA</t>
  </si>
  <si>
    <t>POYNTING CPT</t>
  </si>
  <si>
    <t>PRETORIA</t>
  </si>
  <si>
    <t>POYNTING DIRECT PTA</t>
  </si>
  <si>
    <t>NATIONAL BRANDS WESTMEAD</t>
  </si>
  <si>
    <t>NATIONAL BRANDS ISANDO</t>
  </si>
  <si>
    <t>NATPRO SPICE NEW GERMANY</t>
  </si>
  <si>
    <t>NAPRO SPLOENRT NEW GERMANY</t>
  </si>
  <si>
    <t>POYNTING DIRECT CPT</t>
  </si>
  <si>
    <t>BLOEM MEDICAL BFN</t>
  </si>
  <si>
    <t>PRIONTEX JHB</t>
  </si>
  <si>
    <t>MOVE ANALYTICS BFN</t>
  </si>
  <si>
    <t>PRIONTEX  JHB</t>
  </si>
  <si>
    <t>PRIONTEX CPT</t>
  </si>
  <si>
    <t>PRIONTEX MIDRAND</t>
  </si>
  <si>
    <t>PRIONTEX WYNBERG</t>
  </si>
  <si>
    <t>PRIONTEX  CPT</t>
  </si>
  <si>
    <t>BLOEMED M BFN</t>
  </si>
  <si>
    <t>BLUTECH</t>
  </si>
  <si>
    <t xml:space="preserve">CARGO WORKS </t>
  </si>
  <si>
    <t xml:space="preserve">ATM SOLUTIONS </t>
  </si>
  <si>
    <t>ATM SOLUTIONS PE</t>
  </si>
  <si>
    <t>ATM SOLUTIONS RUSTENBURG</t>
  </si>
  <si>
    <t>ATM SOLUTIONS</t>
  </si>
  <si>
    <t>ATM SOLUTIONS WITBANK</t>
  </si>
  <si>
    <t>ATM SOLUTIONS VRYBURG</t>
  </si>
  <si>
    <t>PodDate</t>
  </si>
  <si>
    <t>KgCharge</t>
  </si>
  <si>
    <t>MinCharge</t>
  </si>
  <si>
    <t>Cr AMNT</t>
  </si>
  <si>
    <t>Dr AMNT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</si>
</sst>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ve%20Analytics%20Waybill%20%20Breakdown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WaybillsMAB001"/>
      <sheetName val="WaybillsMAA001"/>
      <sheetName val="WaybillsMFJ001"/>
      <sheetName val="InvoicesMAF001"/>
      <sheetName val="WaybillsMAP001"/>
      <sheetName val="WaybillsMAP002"/>
      <sheetName val="WaybillsMGG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0">
          <cell r="W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18" sqref="D18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29</v>
      </c>
    </row>
    <row r="2" spans="1:2" x14ac:dyDescent="0.25">
      <c r="A2" s="3" t="s">
        <v>24</v>
      </c>
      <c r="B2" s="9">
        <v>0</v>
      </c>
    </row>
    <row r="3" spans="1:2" x14ac:dyDescent="0.25">
      <c r="A3" s="4" t="s">
        <v>20</v>
      </c>
      <c r="B3" s="10">
        <f>WaybillsMAA001!W49</f>
        <v>57622.619999999995</v>
      </c>
    </row>
    <row r="4" spans="1:2" x14ac:dyDescent="0.25">
      <c r="A4" s="4" t="s">
        <v>25</v>
      </c>
      <c r="B4" s="10">
        <v>0</v>
      </c>
    </row>
    <row r="5" spans="1:2" x14ac:dyDescent="0.25">
      <c r="A5" s="4" t="s">
        <v>21</v>
      </c>
      <c r="B5" s="11">
        <f>WaybillsMFJ001!W8</f>
        <v>10552.42</v>
      </c>
    </row>
    <row r="6" spans="1:2" x14ac:dyDescent="0.25">
      <c r="A6" s="4" t="s">
        <v>22</v>
      </c>
      <c r="B6" s="11">
        <f>WaybillsMAP001!W12</f>
        <v>8406.4000000000015</v>
      </c>
    </row>
    <row r="7" spans="1:2" x14ac:dyDescent="0.25">
      <c r="A7" s="4" t="s">
        <v>23</v>
      </c>
      <c r="B7" s="11">
        <f>WaybillsMAP002!W3</f>
        <v>322.7</v>
      </c>
    </row>
    <row r="8" spans="1:2" x14ac:dyDescent="0.25">
      <c r="A8" s="3" t="s">
        <v>26</v>
      </c>
      <c r="B8" s="12">
        <f>[1]WaybillsMGG001!W50</f>
        <v>0</v>
      </c>
    </row>
    <row r="9" spans="1:2" x14ac:dyDescent="0.25">
      <c r="A9" s="5" t="s">
        <v>27</v>
      </c>
      <c r="B9" s="8">
        <f>SUM(B2:B8)</f>
        <v>76904.14</v>
      </c>
    </row>
    <row r="12" spans="1:2" x14ac:dyDescent="0.25">
      <c r="A12" s="1" t="s">
        <v>28</v>
      </c>
      <c r="B12" s="6">
        <f>B9</f>
        <v>76904.14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selection sqref="A1:XFD1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5.140625" bestFit="1" customWidth="1"/>
    <col min="5" max="5" width="30.5703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6" t="s">
        <v>18</v>
      </c>
      <c r="B1" s="16" t="s">
        <v>19</v>
      </c>
      <c r="C1" s="16" t="s">
        <v>0</v>
      </c>
      <c r="D1" s="16" t="s">
        <v>1</v>
      </c>
      <c r="E1" s="16" t="s">
        <v>2</v>
      </c>
      <c r="F1" s="16" t="s">
        <v>3</v>
      </c>
      <c r="G1" s="16" t="s">
        <v>80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81</v>
      </c>
      <c r="P1" s="16" t="s">
        <v>82</v>
      </c>
      <c r="Q1" s="16" t="s">
        <v>11</v>
      </c>
      <c r="R1" s="16" t="s">
        <v>12</v>
      </c>
      <c r="S1" s="16" t="s">
        <v>13</v>
      </c>
      <c r="T1" s="16" t="s">
        <v>14</v>
      </c>
      <c r="U1" s="16" t="s">
        <v>15</v>
      </c>
      <c r="V1" s="16" t="s">
        <v>16</v>
      </c>
      <c r="W1" s="16" t="s">
        <v>17</v>
      </c>
      <c r="X1" s="17" t="s">
        <v>83</v>
      </c>
      <c r="Y1" s="17" t="s">
        <v>84</v>
      </c>
    </row>
    <row r="2" spans="1:25" x14ac:dyDescent="0.25">
      <c r="A2">
        <v>191197</v>
      </c>
      <c r="B2" s="14">
        <v>43610</v>
      </c>
      <c r="C2">
        <v>3295108</v>
      </c>
      <c r="D2" t="s">
        <v>41</v>
      </c>
      <c r="E2" t="s">
        <v>76</v>
      </c>
      <c r="F2" s="14">
        <v>43602</v>
      </c>
      <c r="G2" s="18"/>
      <c r="H2" t="s">
        <v>30</v>
      </c>
      <c r="I2" t="s">
        <v>31</v>
      </c>
      <c r="J2" t="s">
        <v>32</v>
      </c>
      <c r="K2">
        <v>1</v>
      </c>
      <c r="L2">
        <v>151</v>
      </c>
      <c r="M2">
        <v>180</v>
      </c>
      <c r="N2">
        <v>180</v>
      </c>
      <c r="O2" s="16"/>
      <c r="P2" s="16"/>
      <c r="Q2">
        <v>725</v>
      </c>
      <c r="R2">
        <v>0</v>
      </c>
      <c r="S2">
        <v>10</v>
      </c>
      <c r="T2">
        <v>186.33</v>
      </c>
      <c r="U2">
        <v>921.33</v>
      </c>
      <c r="V2">
        <v>138.19999999999999</v>
      </c>
      <c r="W2">
        <v>1059.53</v>
      </c>
    </row>
    <row r="3" spans="1:25" x14ac:dyDescent="0.25">
      <c r="A3">
        <v>190960</v>
      </c>
      <c r="B3" s="14">
        <v>43610</v>
      </c>
      <c r="C3">
        <v>3307004</v>
      </c>
      <c r="D3" t="s">
        <v>41</v>
      </c>
      <c r="E3" t="s">
        <v>34</v>
      </c>
      <c r="F3" s="14">
        <v>43609</v>
      </c>
      <c r="G3" s="18"/>
      <c r="H3" t="s">
        <v>30</v>
      </c>
      <c r="I3" t="s">
        <v>35</v>
      </c>
      <c r="J3" t="s">
        <v>32</v>
      </c>
      <c r="K3">
        <v>3</v>
      </c>
      <c r="L3">
        <v>215</v>
      </c>
      <c r="M3">
        <v>582</v>
      </c>
      <c r="N3">
        <v>582</v>
      </c>
      <c r="O3" s="16"/>
      <c r="P3" s="16"/>
      <c r="Q3">
        <v>1105.8</v>
      </c>
      <c r="R3">
        <v>0</v>
      </c>
      <c r="S3">
        <v>10</v>
      </c>
      <c r="T3">
        <v>284.19</v>
      </c>
      <c r="U3">
        <v>1399.99</v>
      </c>
      <c r="V3">
        <v>210</v>
      </c>
      <c r="W3">
        <v>1609.99</v>
      </c>
    </row>
    <row r="4" spans="1:25" x14ac:dyDescent="0.25">
      <c r="A4">
        <v>190045</v>
      </c>
      <c r="B4" s="14">
        <v>43602</v>
      </c>
      <c r="C4">
        <v>2144343</v>
      </c>
      <c r="D4" t="s">
        <v>45</v>
      </c>
      <c r="E4" t="s">
        <v>77</v>
      </c>
      <c r="F4" s="14">
        <v>43591</v>
      </c>
      <c r="G4" s="18"/>
      <c r="H4" t="s">
        <v>36</v>
      </c>
      <c r="I4" t="s">
        <v>30</v>
      </c>
      <c r="J4" t="s">
        <v>32</v>
      </c>
      <c r="K4">
        <v>3</v>
      </c>
      <c r="L4">
        <v>137</v>
      </c>
      <c r="M4">
        <v>108</v>
      </c>
      <c r="N4">
        <v>137</v>
      </c>
      <c r="O4" s="16"/>
      <c r="P4" s="16"/>
      <c r="Q4">
        <v>165</v>
      </c>
      <c r="R4">
        <v>0</v>
      </c>
      <c r="S4">
        <v>10</v>
      </c>
      <c r="T4">
        <v>42.41</v>
      </c>
      <c r="U4">
        <v>217.41</v>
      </c>
      <c r="V4">
        <v>32.61</v>
      </c>
      <c r="W4">
        <v>250.02</v>
      </c>
    </row>
    <row r="5" spans="1:25" x14ac:dyDescent="0.25">
      <c r="A5">
        <v>190328</v>
      </c>
      <c r="B5" s="14">
        <v>43606</v>
      </c>
      <c r="C5">
        <v>3295116</v>
      </c>
      <c r="D5" t="s">
        <v>41</v>
      </c>
      <c r="E5" t="s">
        <v>34</v>
      </c>
      <c r="F5" s="14">
        <v>43599</v>
      </c>
      <c r="G5" s="18"/>
      <c r="H5" t="s">
        <v>30</v>
      </c>
      <c r="I5" t="s">
        <v>35</v>
      </c>
      <c r="J5" t="s">
        <v>32</v>
      </c>
      <c r="K5">
        <v>1</v>
      </c>
      <c r="L5">
        <v>119</v>
      </c>
      <c r="M5">
        <v>490</v>
      </c>
      <c r="N5">
        <v>490</v>
      </c>
      <c r="O5" s="16"/>
      <c r="P5" s="16"/>
      <c r="Q5">
        <v>931</v>
      </c>
      <c r="R5">
        <v>0</v>
      </c>
      <c r="S5">
        <v>10</v>
      </c>
      <c r="T5">
        <v>239.27</v>
      </c>
      <c r="U5">
        <v>1180.27</v>
      </c>
      <c r="V5">
        <v>177.04</v>
      </c>
      <c r="W5">
        <v>1357.31</v>
      </c>
    </row>
    <row r="6" spans="1:25" x14ac:dyDescent="0.25">
      <c r="A6">
        <v>189493</v>
      </c>
      <c r="B6" s="14">
        <v>43594</v>
      </c>
      <c r="C6">
        <v>3309530</v>
      </c>
      <c r="D6" t="s">
        <v>73</v>
      </c>
      <c r="E6" t="s">
        <v>38</v>
      </c>
      <c r="F6" s="14">
        <v>43585</v>
      </c>
      <c r="G6" s="18"/>
      <c r="H6" t="s">
        <v>35</v>
      </c>
      <c r="I6" t="s">
        <v>35</v>
      </c>
      <c r="J6" t="s">
        <v>39</v>
      </c>
      <c r="K6">
        <v>1</v>
      </c>
      <c r="L6">
        <v>1</v>
      </c>
      <c r="M6">
        <v>1</v>
      </c>
      <c r="N6">
        <v>1</v>
      </c>
      <c r="O6" s="16"/>
      <c r="P6" s="16"/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</row>
    <row r="7" spans="1:25" x14ac:dyDescent="0.25">
      <c r="A7">
        <v>189789</v>
      </c>
      <c r="B7" s="14">
        <v>43599</v>
      </c>
      <c r="C7">
        <v>3295123</v>
      </c>
      <c r="D7" t="s">
        <v>41</v>
      </c>
      <c r="E7" t="s">
        <v>34</v>
      </c>
      <c r="F7" s="14">
        <v>43588</v>
      </c>
      <c r="G7" s="18"/>
      <c r="H7" t="s">
        <v>30</v>
      </c>
      <c r="I7" t="s">
        <v>35</v>
      </c>
      <c r="J7" t="s">
        <v>32</v>
      </c>
      <c r="K7">
        <v>2</v>
      </c>
      <c r="L7">
        <v>114</v>
      </c>
      <c r="M7">
        <v>165</v>
      </c>
      <c r="N7">
        <v>165</v>
      </c>
      <c r="O7" s="16"/>
      <c r="P7" s="16"/>
      <c r="Q7">
        <v>313.5</v>
      </c>
      <c r="R7">
        <v>0</v>
      </c>
      <c r="S7">
        <v>10</v>
      </c>
      <c r="T7">
        <v>80.569999999999993</v>
      </c>
      <c r="U7">
        <v>404.07</v>
      </c>
      <c r="V7">
        <v>60.61</v>
      </c>
      <c r="W7">
        <v>464.68</v>
      </c>
    </row>
    <row r="8" spans="1:25" x14ac:dyDescent="0.25">
      <c r="A8">
        <v>190960</v>
      </c>
      <c r="B8" s="14">
        <v>43610</v>
      </c>
      <c r="C8">
        <v>3307003</v>
      </c>
      <c r="D8" t="s">
        <v>41</v>
      </c>
      <c r="E8" t="s">
        <v>41</v>
      </c>
      <c r="F8" s="14">
        <v>43608</v>
      </c>
      <c r="G8" s="18"/>
      <c r="H8" t="s">
        <v>30</v>
      </c>
      <c r="I8" t="s">
        <v>36</v>
      </c>
      <c r="J8" t="s">
        <v>32</v>
      </c>
      <c r="K8">
        <v>2</v>
      </c>
      <c r="L8">
        <v>176</v>
      </c>
      <c r="M8">
        <v>145</v>
      </c>
      <c r="N8">
        <v>176</v>
      </c>
      <c r="O8" s="16"/>
      <c r="P8" s="16"/>
      <c r="Q8">
        <v>211.2</v>
      </c>
      <c r="R8">
        <v>0</v>
      </c>
      <c r="S8">
        <v>10</v>
      </c>
      <c r="T8">
        <v>54.28</v>
      </c>
      <c r="U8">
        <v>275.48</v>
      </c>
      <c r="V8">
        <v>41.32</v>
      </c>
      <c r="W8">
        <v>316.8</v>
      </c>
    </row>
    <row r="9" spans="1:25" x14ac:dyDescent="0.25">
      <c r="A9">
        <v>189493</v>
      </c>
      <c r="B9" s="14">
        <v>43594</v>
      </c>
      <c r="C9">
        <v>3221925</v>
      </c>
      <c r="D9" t="s">
        <v>40</v>
      </c>
      <c r="E9" t="s">
        <v>41</v>
      </c>
      <c r="F9" s="14">
        <v>43585</v>
      </c>
      <c r="G9" s="18"/>
      <c r="H9" t="s">
        <v>42</v>
      </c>
      <c r="I9" t="s">
        <v>30</v>
      </c>
      <c r="J9" t="s">
        <v>32</v>
      </c>
      <c r="K9">
        <v>1</v>
      </c>
      <c r="L9">
        <v>312</v>
      </c>
      <c r="M9">
        <v>510</v>
      </c>
      <c r="N9">
        <v>510</v>
      </c>
      <c r="O9" s="16"/>
      <c r="P9" s="16"/>
      <c r="Q9">
        <v>969</v>
      </c>
      <c r="R9">
        <v>0</v>
      </c>
      <c r="S9">
        <v>10</v>
      </c>
      <c r="T9">
        <v>249.03</v>
      </c>
      <c r="U9">
        <v>1228.03</v>
      </c>
      <c r="V9">
        <v>184.2</v>
      </c>
      <c r="W9">
        <v>1412.23</v>
      </c>
    </row>
    <row r="10" spans="1:25" x14ac:dyDescent="0.25">
      <c r="A10">
        <v>189493</v>
      </c>
      <c r="B10" s="14">
        <v>43594</v>
      </c>
      <c r="C10">
        <v>3295126</v>
      </c>
      <c r="D10" t="s">
        <v>41</v>
      </c>
      <c r="E10" t="s">
        <v>75</v>
      </c>
      <c r="F10" s="14">
        <v>43584</v>
      </c>
      <c r="G10" s="18"/>
      <c r="H10" t="s">
        <v>30</v>
      </c>
      <c r="I10" t="s">
        <v>43</v>
      </c>
      <c r="J10" t="s">
        <v>32</v>
      </c>
      <c r="K10">
        <v>1</v>
      </c>
      <c r="L10">
        <v>98</v>
      </c>
      <c r="M10">
        <v>140</v>
      </c>
      <c r="N10">
        <v>140</v>
      </c>
      <c r="O10" s="16"/>
      <c r="P10" s="16"/>
      <c r="Q10">
        <v>294</v>
      </c>
      <c r="R10">
        <v>0</v>
      </c>
      <c r="S10">
        <v>10</v>
      </c>
      <c r="T10">
        <v>75.56</v>
      </c>
      <c r="U10">
        <v>379.56</v>
      </c>
      <c r="V10">
        <v>56.93</v>
      </c>
      <c r="W10">
        <v>436.49</v>
      </c>
    </row>
    <row r="11" spans="1:25" x14ac:dyDescent="0.25">
      <c r="A11">
        <v>190328</v>
      </c>
      <c r="B11" s="14">
        <v>43606</v>
      </c>
      <c r="C11">
        <v>3295119</v>
      </c>
      <c r="D11" t="s">
        <v>37</v>
      </c>
      <c r="E11" t="s">
        <v>75</v>
      </c>
      <c r="F11" s="14">
        <v>43595</v>
      </c>
      <c r="G11" s="18"/>
      <c r="H11" t="s">
        <v>30</v>
      </c>
      <c r="I11" t="s">
        <v>43</v>
      </c>
      <c r="J11" t="s">
        <v>32</v>
      </c>
      <c r="K11">
        <v>2</v>
      </c>
      <c r="L11">
        <v>101</v>
      </c>
      <c r="M11">
        <v>148</v>
      </c>
      <c r="N11">
        <v>148</v>
      </c>
      <c r="O11" s="16"/>
      <c r="P11" s="16"/>
      <c r="Q11">
        <v>310.8</v>
      </c>
      <c r="R11">
        <v>0</v>
      </c>
      <c r="S11">
        <v>10</v>
      </c>
      <c r="T11">
        <v>79.88</v>
      </c>
      <c r="U11">
        <v>400.68</v>
      </c>
      <c r="V11">
        <v>60.1</v>
      </c>
      <c r="W11">
        <v>460.78</v>
      </c>
    </row>
    <row r="12" spans="1:25" x14ac:dyDescent="0.25">
      <c r="A12">
        <v>190328</v>
      </c>
      <c r="B12" s="14">
        <v>43606</v>
      </c>
      <c r="C12">
        <v>3295120</v>
      </c>
      <c r="D12" t="s">
        <v>41</v>
      </c>
      <c r="E12" t="s">
        <v>34</v>
      </c>
      <c r="F12" s="14">
        <v>43595</v>
      </c>
      <c r="G12" s="18"/>
      <c r="H12" t="s">
        <v>30</v>
      </c>
      <c r="I12" t="s">
        <v>35</v>
      </c>
      <c r="J12" t="s">
        <v>32</v>
      </c>
      <c r="K12">
        <v>5</v>
      </c>
      <c r="L12">
        <v>541</v>
      </c>
      <c r="M12">
        <v>1595</v>
      </c>
      <c r="N12">
        <v>1595</v>
      </c>
      <c r="O12" s="16"/>
      <c r="P12" s="16"/>
      <c r="Q12">
        <v>3030.5</v>
      </c>
      <c r="R12">
        <v>0</v>
      </c>
      <c r="S12">
        <v>10</v>
      </c>
      <c r="T12">
        <v>778.84</v>
      </c>
      <c r="U12">
        <v>3819.34</v>
      </c>
      <c r="V12">
        <v>572.9</v>
      </c>
      <c r="W12">
        <v>4392.24</v>
      </c>
    </row>
    <row r="13" spans="1:25" x14ac:dyDescent="0.25">
      <c r="A13">
        <v>189789</v>
      </c>
      <c r="B13" s="14">
        <v>43599</v>
      </c>
      <c r="C13">
        <v>3295124</v>
      </c>
      <c r="D13" t="s">
        <v>41</v>
      </c>
      <c r="E13" t="s">
        <v>34</v>
      </c>
      <c r="F13" s="14">
        <v>43585</v>
      </c>
      <c r="G13" s="18"/>
      <c r="H13" t="s">
        <v>30</v>
      </c>
      <c r="I13" t="s">
        <v>35</v>
      </c>
      <c r="J13" t="s">
        <v>32</v>
      </c>
      <c r="K13">
        <v>1</v>
      </c>
      <c r="L13">
        <v>270</v>
      </c>
      <c r="M13">
        <v>62</v>
      </c>
      <c r="N13">
        <v>270</v>
      </c>
      <c r="O13" s="16"/>
      <c r="P13" s="16"/>
      <c r="Q13">
        <v>513</v>
      </c>
      <c r="R13">
        <v>0</v>
      </c>
      <c r="S13">
        <v>10</v>
      </c>
      <c r="T13">
        <v>131.84</v>
      </c>
      <c r="U13">
        <v>654.84</v>
      </c>
      <c r="V13">
        <v>98.23</v>
      </c>
      <c r="W13">
        <v>753.07</v>
      </c>
    </row>
    <row r="14" spans="1:25" x14ac:dyDescent="0.25">
      <c r="A14">
        <v>190622</v>
      </c>
      <c r="B14" s="14">
        <v>43609</v>
      </c>
      <c r="C14">
        <v>3295109</v>
      </c>
      <c r="D14" t="s">
        <v>41</v>
      </c>
      <c r="E14" t="s">
        <v>75</v>
      </c>
      <c r="F14" s="14">
        <v>43602</v>
      </c>
      <c r="G14" s="18"/>
      <c r="H14" t="s">
        <v>30</v>
      </c>
      <c r="I14" t="s">
        <v>43</v>
      </c>
      <c r="J14" t="s">
        <v>32</v>
      </c>
      <c r="K14">
        <v>2</v>
      </c>
      <c r="L14">
        <v>181</v>
      </c>
      <c r="M14">
        <v>75</v>
      </c>
      <c r="N14">
        <v>181</v>
      </c>
      <c r="O14" s="16"/>
      <c r="P14" s="16"/>
      <c r="Q14">
        <v>380.1</v>
      </c>
      <c r="R14">
        <v>0</v>
      </c>
      <c r="S14">
        <v>10</v>
      </c>
      <c r="T14">
        <v>97.69</v>
      </c>
      <c r="U14">
        <v>487.79</v>
      </c>
      <c r="V14">
        <v>73.17</v>
      </c>
      <c r="W14">
        <v>560.96</v>
      </c>
    </row>
    <row r="15" spans="1:25" x14ac:dyDescent="0.25">
      <c r="A15">
        <v>190622</v>
      </c>
      <c r="B15" s="14">
        <v>43609</v>
      </c>
      <c r="C15">
        <v>3295111</v>
      </c>
      <c r="D15" t="s">
        <v>41</v>
      </c>
      <c r="E15" t="s">
        <v>45</v>
      </c>
      <c r="F15" s="14">
        <v>43600</v>
      </c>
      <c r="G15" s="18"/>
      <c r="H15" t="s">
        <v>30</v>
      </c>
      <c r="I15" t="s">
        <v>36</v>
      </c>
      <c r="J15" t="s">
        <v>32</v>
      </c>
      <c r="K15">
        <v>3</v>
      </c>
      <c r="L15">
        <v>907</v>
      </c>
      <c r="M15">
        <v>1373</v>
      </c>
      <c r="N15">
        <v>1373</v>
      </c>
      <c r="O15" s="16"/>
      <c r="P15" s="16"/>
      <c r="Q15">
        <v>1647.6</v>
      </c>
      <c r="R15">
        <v>0</v>
      </c>
      <c r="S15">
        <v>10</v>
      </c>
      <c r="T15">
        <v>423.43</v>
      </c>
      <c r="U15">
        <v>2081.0300000000002</v>
      </c>
      <c r="V15">
        <v>312.14999999999998</v>
      </c>
      <c r="W15">
        <v>2393.1799999999998</v>
      </c>
    </row>
    <row r="16" spans="1:25" x14ac:dyDescent="0.25">
      <c r="A16">
        <v>190622</v>
      </c>
      <c r="B16" s="14">
        <v>43609</v>
      </c>
      <c r="C16">
        <v>3295112</v>
      </c>
      <c r="D16" t="s">
        <v>41</v>
      </c>
      <c r="E16" t="s">
        <v>34</v>
      </c>
      <c r="F16" s="14">
        <v>43600</v>
      </c>
      <c r="G16" s="18"/>
      <c r="H16" t="s">
        <v>30</v>
      </c>
      <c r="I16" t="s">
        <v>35</v>
      </c>
      <c r="J16" t="s">
        <v>32</v>
      </c>
      <c r="K16">
        <v>4</v>
      </c>
      <c r="L16">
        <v>550</v>
      </c>
      <c r="M16">
        <v>752</v>
      </c>
      <c r="N16">
        <v>752</v>
      </c>
      <c r="O16" s="16"/>
      <c r="P16" s="16"/>
      <c r="Q16">
        <v>1428.8</v>
      </c>
      <c r="R16">
        <v>0</v>
      </c>
      <c r="S16">
        <v>10</v>
      </c>
      <c r="T16">
        <v>367.2</v>
      </c>
      <c r="U16">
        <v>1806</v>
      </c>
      <c r="V16">
        <v>270.89999999999998</v>
      </c>
      <c r="W16">
        <v>2076.9</v>
      </c>
    </row>
    <row r="17" spans="1:23" x14ac:dyDescent="0.25">
      <c r="A17">
        <v>190960</v>
      </c>
      <c r="B17" s="14">
        <v>43610</v>
      </c>
      <c r="C17">
        <v>3302649</v>
      </c>
      <c r="D17" t="s">
        <v>45</v>
      </c>
      <c r="E17" t="s">
        <v>41</v>
      </c>
      <c r="F17" s="14">
        <v>43606</v>
      </c>
      <c r="G17" s="18"/>
      <c r="H17" t="s">
        <v>36</v>
      </c>
      <c r="I17" t="s">
        <v>30</v>
      </c>
      <c r="J17" t="s">
        <v>32</v>
      </c>
      <c r="K17">
        <v>3</v>
      </c>
      <c r="L17">
        <v>14</v>
      </c>
      <c r="M17">
        <v>27</v>
      </c>
      <c r="N17">
        <v>27</v>
      </c>
      <c r="O17" s="16"/>
      <c r="P17" s="16"/>
      <c r="Q17">
        <v>165</v>
      </c>
      <c r="R17">
        <v>0</v>
      </c>
      <c r="S17">
        <v>10</v>
      </c>
      <c r="T17">
        <v>42.41</v>
      </c>
      <c r="U17">
        <v>217.41</v>
      </c>
      <c r="V17">
        <v>32.61</v>
      </c>
      <c r="W17">
        <v>250.02</v>
      </c>
    </row>
    <row r="18" spans="1:23" x14ac:dyDescent="0.25">
      <c r="A18">
        <v>190960</v>
      </c>
      <c r="B18" s="14">
        <v>43610</v>
      </c>
      <c r="C18">
        <v>3307001</v>
      </c>
      <c r="D18" t="s">
        <v>41</v>
      </c>
      <c r="E18" t="s">
        <v>34</v>
      </c>
      <c r="F18" s="14">
        <v>43607</v>
      </c>
      <c r="G18" s="18"/>
      <c r="H18" t="s">
        <v>30</v>
      </c>
      <c r="I18" t="s">
        <v>35</v>
      </c>
      <c r="J18" t="s">
        <v>32</v>
      </c>
      <c r="K18">
        <v>3</v>
      </c>
      <c r="L18">
        <v>421</v>
      </c>
      <c r="M18">
        <v>840</v>
      </c>
      <c r="N18">
        <v>840</v>
      </c>
      <c r="O18" s="16"/>
      <c r="P18" s="16"/>
      <c r="Q18">
        <v>1596</v>
      </c>
      <c r="R18">
        <v>0</v>
      </c>
      <c r="S18">
        <v>10</v>
      </c>
      <c r="T18">
        <v>410.17</v>
      </c>
      <c r="U18">
        <v>2016.17</v>
      </c>
      <c r="V18">
        <v>302.43</v>
      </c>
      <c r="W18">
        <v>2318.6</v>
      </c>
    </row>
    <row r="19" spans="1:23" x14ac:dyDescent="0.25">
      <c r="A19">
        <v>190045</v>
      </c>
      <c r="B19" s="14">
        <v>43602</v>
      </c>
      <c r="C19">
        <v>3295127</v>
      </c>
      <c r="D19" t="s">
        <v>41</v>
      </c>
      <c r="E19" t="s">
        <v>34</v>
      </c>
      <c r="F19" s="14">
        <v>43581</v>
      </c>
      <c r="G19" s="18"/>
      <c r="H19" t="s">
        <v>30</v>
      </c>
      <c r="I19" t="s">
        <v>35</v>
      </c>
      <c r="J19" t="s">
        <v>32</v>
      </c>
      <c r="K19">
        <v>1</v>
      </c>
      <c r="L19">
        <v>209</v>
      </c>
      <c r="M19">
        <v>110</v>
      </c>
      <c r="N19">
        <v>209</v>
      </c>
      <c r="O19" s="16"/>
      <c r="P19" s="16"/>
      <c r="Q19">
        <v>397.1</v>
      </c>
      <c r="R19">
        <v>0</v>
      </c>
      <c r="S19">
        <v>10</v>
      </c>
      <c r="T19">
        <v>102.05</v>
      </c>
      <c r="U19">
        <v>509.15</v>
      </c>
      <c r="V19">
        <v>76.37</v>
      </c>
      <c r="W19">
        <v>585.52</v>
      </c>
    </row>
    <row r="20" spans="1:23" x14ac:dyDescent="0.25">
      <c r="A20">
        <v>189493</v>
      </c>
      <c r="B20" s="14">
        <v>43594</v>
      </c>
      <c r="C20">
        <v>3309532</v>
      </c>
      <c r="D20" t="s">
        <v>44</v>
      </c>
      <c r="E20" t="s">
        <v>77</v>
      </c>
      <c r="F20" s="14">
        <v>43584</v>
      </c>
      <c r="G20" s="18"/>
      <c r="H20" t="s">
        <v>35</v>
      </c>
      <c r="I20" t="s">
        <v>30</v>
      </c>
      <c r="J20" t="s">
        <v>32</v>
      </c>
      <c r="K20">
        <v>1</v>
      </c>
      <c r="L20">
        <v>116</v>
      </c>
      <c r="M20">
        <v>478</v>
      </c>
      <c r="N20">
        <v>478</v>
      </c>
      <c r="O20" s="16"/>
      <c r="P20" s="16"/>
      <c r="Q20">
        <v>908.2</v>
      </c>
      <c r="R20">
        <v>0</v>
      </c>
      <c r="S20">
        <v>10</v>
      </c>
      <c r="T20">
        <v>233.41</v>
      </c>
      <c r="U20">
        <v>1151.6099999999999</v>
      </c>
      <c r="V20">
        <v>172.74</v>
      </c>
      <c r="W20">
        <v>1324.35</v>
      </c>
    </row>
    <row r="21" spans="1:23" x14ac:dyDescent="0.25">
      <c r="A21">
        <v>190045</v>
      </c>
      <c r="B21" s="14">
        <v>43602</v>
      </c>
      <c r="C21">
        <v>3295122</v>
      </c>
      <c r="D21" t="s">
        <v>41</v>
      </c>
      <c r="E21" t="s">
        <v>75</v>
      </c>
      <c r="F21" s="14">
        <v>43592</v>
      </c>
      <c r="G21" s="18"/>
      <c r="H21" t="s">
        <v>30</v>
      </c>
      <c r="I21" t="s">
        <v>43</v>
      </c>
      <c r="J21" t="s">
        <v>32</v>
      </c>
      <c r="K21">
        <v>3</v>
      </c>
      <c r="L21">
        <v>313</v>
      </c>
      <c r="M21">
        <v>587</v>
      </c>
      <c r="N21">
        <v>587</v>
      </c>
      <c r="O21" s="16"/>
      <c r="P21" s="16"/>
      <c r="Q21">
        <v>1232.7</v>
      </c>
      <c r="R21">
        <v>0</v>
      </c>
      <c r="S21">
        <v>10</v>
      </c>
      <c r="T21">
        <v>316.8</v>
      </c>
      <c r="U21">
        <v>1559.5</v>
      </c>
      <c r="V21">
        <v>233.93</v>
      </c>
      <c r="W21">
        <v>1793.43</v>
      </c>
    </row>
    <row r="22" spans="1:23" x14ac:dyDescent="0.25">
      <c r="A22">
        <v>190960</v>
      </c>
      <c r="B22" s="14">
        <v>43610</v>
      </c>
      <c r="C22">
        <v>3318014</v>
      </c>
      <c r="D22" t="s">
        <v>45</v>
      </c>
      <c r="E22" t="s">
        <v>41</v>
      </c>
      <c r="F22" s="14">
        <v>43609</v>
      </c>
      <c r="G22" s="18"/>
      <c r="H22" t="s">
        <v>36</v>
      </c>
      <c r="I22" t="s">
        <v>30</v>
      </c>
      <c r="J22" t="s">
        <v>32</v>
      </c>
      <c r="K22">
        <v>2</v>
      </c>
      <c r="L22">
        <v>192</v>
      </c>
      <c r="M22">
        <v>280</v>
      </c>
      <c r="N22">
        <v>280</v>
      </c>
      <c r="O22" s="16"/>
      <c r="P22" s="16"/>
      <c r="Q22">
        <v>336</v>
      </c>
      <c r="R22">
        <v>0</v>
      </c>
      <c r="S22">
        <v>10</v>
      </c>
      <c r="T22">
        <v>86.35</v>
      </c>
      <c r="U22">
        <v>432.35</v>
      </c>
      <c r="V22">
        <v>64.849999999999994</v>
      </c>
      <c r="W22">
        <v>497.2</v>
      </c>
    </row>
    <row r="23" spans="1:23" x14ac:dyDescent="0.25">
      <c r="A23">
        <v>190960</v>
      </c>
      <c r="B23" s="14">
        <v>43610</v>
      </c>
      <c r="C23">
        <v>3302651</v>
      </c>
      <c r="D23" t="s">
        <v>45</v>
      </c>
      <c r="E23" t="s">
        <v>41</v>
      </c>
      <c r="F23" s="14">
        <v>43609</v>
      </c>
      <c r="G23" s="18"/>
      <c r="H23" t="s">
        <v>36</v>
      </c>
      <c r="I23" t="s">
        <v>30</v>
      </c>
      <c r="J23" t="s">
        <v>32</v>
      </c>
      <c r="K23">
        <v>2</v>
      </c>
      <c r="L23">
        <v>188</v>
      </c>
      <c r="M23">
        <v>200</v>
      </c>
      <c r="N23">
        <v>200</v>
      </c>
      <c r="O23" s="16"/>
      <c r="P23" s="16"/>
      <c r="Q23">
        <v>240</v>
      </c>
      <c r="R23">
        <v>0</v>
      </c>
      <c r="S23">
        <v>10</v>
      </c>
      <c r="T23">
        <v>61.68</v>
      </c>
      <c r="U23">
        <v>311.68</v>
      </c>
      <c r="V23">
        <v>46.75</v>
      </c>
      <c r="W23">
        <v>358.43</v>
      </c>
    </row>
    <row r="24" spans="1:23" x14ac:dyDescent="0.25">
      <c r="A24">
        <v>190960</v>
      </c>
      <c r="B24" s="14">
        <v>43610</v>
      </c>
      <c r="C24">
        <v>3295115</v>
      </c>
      <c r="D24" t="s">
        <v>41</v>
      </c>
      <c r="E24" t="s">
        <v>78</v>
      </c>
      <c r="F24" s="14">
        <v>43600</v>
      </c>
      <c r="G24" s="18"/>
      <c r="H24" t="s">
        <v>30</v>
      </c>
      <c r="I24" t="s">
        <v>46</v>
      </c>
      <c r="J24" t="s">
        <v>32</v>
      </c>
      <c r="K24">
        <v>1</v>
      </c>
      <c r="L24">
        <v>269</v>
      </c>
      <c r="M24">
        <v>330</v>
      </c>
      <c r="N24">
        <v>330</v>
      </c>
      <c r="O24" s="16"/>
      <c r="P24" s="16"/>
      <c r="Q24">
        <v>1265</v>
      </c>
      <c r="R24">
        <v>0</v>
      </c>
      <c r="S24">
        <v>10</v>
      </c>
      <c r="T24">
        <v>325.11</v>
      </c>
      <c r="U24">
        <v>1600.11</v>
      </c>
      <c r="V24">
        <v>240.02</v>
      </c>
      <c r="W24">
        <v>1840.13</v>
      </c>
    </row>
    <row r="25" spans="1:23" x14ac:dyDescent="0.25">
      <c r="A25">
        <v>190328</v>
      </c>
      <c r="B25" s="14">
        <v>43606</v>
      </c>
      <c r="C25">
        <v>3295117</v>
      </c>
      <c r="D25" t="s">
        <v>41</v>
      </c>
      <c r="E25" t="s">
        <v>45</v>
      </c>
      <c r="F25" s="14">
        <v>43598</v>
      </c>
      <c r="G25" s="18"/>
      <c r="H25" t="s">
        <v>30</v>
      </c>
      <c r="I25" t="s">
        <v>36</v>
      </c>
      <c r="J25" t="s">
        <v>32</v>
      </c>
      <c r="K25">
        <v>5</v>
      </c>
      <c r="L25">
        <v>446</v>
      </c>
      <c r="M25">
        <v>1122</v>
      </c>
      <c r="N25">
        <v>1122</v>
      </c>
      <c r="O25" s="16"/>
      <c r="P25" s="16"/>
      <c r="Q25">
        <v>1346.4</v>
      </c>
      <c r="R25">
        <v>0</v>
      </c>
      <c r="S25">
        <v>10</v>
      </c>
      <c r="T25">
        <v>346.02</v>
      </c>
      <c r="U25">
        <v>1702.42</v>
      </c>
      <c r="V25">
        <v>255.36</v>
      </c>
      <c r="W25">
        <v>1957.78</v>
      </c>
    </row>
    <row r="26" spans="1:23" x14ac:dyDescent="0.25">
      <c r="A26">
        <v>190328</v>
      </c>
      <c r="B26" s="14">
        <v>43606</v>
      </c>
      <c r="C26">
        <v>3309518</v>
      </c>
      <c r="D26" t="s">
        <v>44</v>
      </c>
      <c r="E26" t="s">
        <v>77</v>
      </c>
      <c r="F26" s="14">
        <v>43594</v>
      </c>
      <c r="G26" s="18"/>
      <c r="H26" t="s">
        <v>35</v>
      </c>
      <c r="I26" t="s">
        <v>30</v>
      </c>
      <c r="J26" t="s">
        <v>32</v>
      </c>
      <c r="K26">
        <v>1</v>
      </c>
      <c r="L26">
        <v>89</v>
      </c>
      <c r="M26">
        <v>107</v>
      </c>
      <c r="N26">
        <v>107</v>
      </c>
      <c r="O26" s="16"/>
      <c r="P26" s="16"/>
      <c r="Q26">
        <v>203.3</v>
      </c>
      <c r="R26">
        <v>0</v>
      </c>
      <c r="S26">
        <v>10</v>
      </c>
      <c r="T26">
        <v>52.25</v>
      </c>
      <c r="U26">
        <v>265.55</v>
      </c>
      <c r="V26">
        <v>39.83</v>
      </c>
      <c r="W26">
        <v>305.38</v>
      </c>
    </row>
    <row r="27" spans="1:23" x14ac:dyDescent="0.25">
      <c r="A27">
        <v>190045</v>
      </c>
      <c r="B27" s="14">
        <v>43602</v>
      </c>
      <c r="C27">
        <v>3309512</v>
      </c>
      <c r="D27" t="s">
        <v>44</v>
      </c>
      <c r="E27" t="s">
        <v>77</v>
      </c>
      <c r="F27" s="14">
        <v>43591</v>
      </c>
      <c r="G27" s="18"/>
      <c r="H27" t="s">
        <v>35</v>
      </c>
      <c r="I27" t="s">
        <v>30</v>
      </c>
      <c r="J27" t="s">
        <v>32</v>
      </c>
      <c r="K27">
        <v>1</v>
      </c>
      <c r="L27">
        <v>105</v>
      </c>
      <c r="M27">
        <v>451</v>
      </c>
      <c r="N27">
        <v>451</v>
      </c>
      <c r="O27" s="16"/>
      <c r="P27" s="16"/>
      <c r="Q27">
        <v>856.9</v>
      </c>
      <c r="R27">
        <v>0</v>
      </c>
      <c r="S27">
        <v>10</v>
      </c>
      <c r="T27">
        <v>220.22</v>
      </c>
      <c r="U27">
        <v>1087.1199999999999</v>
      </c>
      <c r="V27">
        <v>163.07</v>
      </c>
      <c r="W27">
        <v>1250.19</v>
      </c>
    </row>
    <row r="28" spans="1:23" x14ac:dyDescent="0.25">
      <c r="A28">
        <v>190960</v>
      </c>
      <c r="B28" s="14">
        <v>43610</v>
      </c>
      <c r="C28">
        <v>3295104</v>
      </c>
      <c r="D28" t="s">
        <v>41</v>
      </c>
      <c r="E28" t="s">
        <v>34</v>
      </c>
      <c r="F28" s="14">
        <v>43606</v>
      </c>
      <c r="G28" s="18"/>
      <c r="H28" t="s">
        <v>30</v>
      </c>
      <c r="I28" t="s">
        <v>35</v>
      </c>
      <c r="J28" t="s">
        <v>32</v>
      </c>
      <c r="K28">
        <v>2</v>
      </c>
      <c r="L28">
        <v>255</v>
      </c>
      <c r="M28">
        <v>510</v>
      </c>
      <c r="N28">
        <v>510</v>
      </c>
      <c r="O28" s="16"/>
      <c r="P28" s="16"/>
      <c r="Q28">
        <v>969</v>
      </c>
      <c r="R28">
        <v>0</v>
      </c>
      <c r="S28">
        <v>10</v>
      </c>
      <c r="T28">
        <v>249.03</v>
      </c>
      <c r="U28">
        <v>1228.03</v>
      </c>
      <c r="V28">
        <v>184.2</v>
      </c>
      <c r="W28">
        <v>1412.23</v>
      </c>
    </row>
    <row r="29" spans="1:23" x14ac:dyDescent="0.25">
      <c r="A29">
        <v>189493</v>
      </c>
      <c r="B29" s="14">
        <v>43594</v>
      </c>
      <c r="C29">
        <v>3316055</v>
      </c>
      <c r="D29" t="s">
        <v>75</v>
      </c>
      <c r="E29" t="s">
        <v>77</v>
      </c>
      <c r="F29" s="14">
        <v>43581</v>
      </c>
      <c r="G29" s="18"/>
      <c r="H29" t="s">
        <v>43</v>
      </c>
      <c r="I29" t="s">
        <v>30</v>
      </c>
      <c r="J29" t="s">
        <v>32</v>
      </c>
      <c r="K29">
        <v>2</v>
      </c>
      <c r="L29">
        <v>327</v>
      </c>
      <c r="M29">
        <v>741</v>
      </c>
      <c r="N29">
        <v>741</v>
      </c>
      <c r="O29" s="16"/>
      <c r="P29" s="16"/>
      <c r="Q29">
        <v>1556.1</v>
      </c>
      <c r="R29">
        <v>0</v>
      </c>
      <c r="S29">
        <v>10</v>
      </c>
      <c r="T29">
        <v>399.92</v>
      </c>
      <c r="U29">
        <v>1966.02</v>
      </c>
      <c r="V29">
        <v>294.89999999999998</v>
      </c>
      <c r="W29">
        <v>2260.92</v>
      </c>
    </row>
    <row r="30" spans="1:23" x14ac:dyDescent="0.25">
      <c r="A30">
        <v>191197</v>
      </c>
      <c r="B30" s="14">
        <v>43610</v>
      </c>
      <c r="C30">
        <v>3307002</v>
      </c>
      <c r="D30" t="s">
        <v>41</v>
      </c>
      <c r="E30" t="s">
        <v>40</v>
      </c>
      <c r="F30" s="14">
        <v>43607</v>
      </c>
      <c r="G30" s="18"/>
      <c r="H30" t="s">
        <v>30</v>
      </c>
      <c r="I30" t="s">
        <v>42</v>
      </c>
      <c r="J30" t="s">
        <v>32</v>
      </c>
      <c r="K30">
        <v>2</v>
      </c>
      <c r="L30">
        <v>155</v>
      </c>
      <c r="M30">
        <v>104</v>
      </c>
      <c r="N30">
        <v>155</v>
      </c>
      <c r="O30" s="16"/>
      <c r="P30" s="16"/>
      <c r="Q30">
        <v>294.5</v>
      </c>
      <c r="R30">
        <v>0</v>
      </c>
      <c r="S30">
        <v>10</v>
      </c>
      <c r="T30">
        <v>75.69</v>
      </c>
      <c r="U30">
        <v>380.19</v>
      </c>
      <c r="V30">
        <v>57.03</v>
      </c>
      <c r="W30">
        <v>437.22</v>
      </c>
    </row>
    <row r="31" spans="1:23" x14ac:dyDescent="0.25">
      <c r="A31">
        <v>190960</v>
      </c>
      <c r="B31" s="14">
        <v>43610</v>
      </c>
      <c r="C31">
        <v>3295107</v>
      </c>
      <c r="D31" t="s">
        <v>41</v>
      </c>
      <c r="E31" t="s">
        <v>34</v>
      </c>
      <c r="F31" s="14">
        <v>43605</v>
      </c>
      <c r="G31" s="18"/>
      <c r="H31" t="s">
        <v>30</v>
      </c>
      <c r="I31" t="s">
        <v>35</v>
      </c>
      <c r="J31" t="s">
        <v>32</v>
      </c>
      <c r="K31">
        <v>2</v>
      </c>
      <c r="L31">
        <v>248</v>
      </c>
      <c r="M31">
        <v>1020</v>
      </c>
      <c r="N31">
        <v>1020</v>
      </c>
      <c r="O31" s="16"/>
      <c r="P31" s="16"/>
      <c r="Q31">
        <v>1938</v>
      </c>
      <c r="R31">
        <v>0</v>
      </c>
      <c r="S31">
        <v>10</v>
      </c>
      <c r="T31">
        <v>498.07</v>
      </c>
      <c r="U31">
        <v>2446.0700000000002</v>
      </c>
      <c r="V31">
        <v>366.91</v>
      </c>
      <c r="W31">
        <v>2812.98</v>
      </c>
    </row>
    <row r="32" spans="1:23" x14ac:dyDescent="0.25">
      <c r="A32">
        <v>190960</v>
      </c>
      <c r="B32" s="14">
        <v>43610</v>
      </c>
      <c r="C32">
        <v>3295105</v>
      </c>
      <c r="D32" t="s">
        <v>41</v>
      </c>
      <c r="E32" t="s">
        <v>75</v>
      </c>
      <c r="F32" s="14">
        <v>43607</v>
      </c>
      <c r="G32" s="18"/>
      <c r="H32" t="s">
        <v>30</v>
      </c>
      <c r="I32" t="s">
        <v>43</v>
      </c>
      <c r="J32" t="s">
        <v>32</v>
      </c>
      <c r="K32">
        <v>2</v>
      </c>
      <c r="L32">
        <v>177</v>
      </c>
      <c r="M32">
        <v>571</v>
      </c>
      <c r="N32">
        <v>571</v>
      </c>
      <c r="O32" s="16"/>
      <c r="P32" s="16"/>
      <c r="Q32">
        <v>1199.0999999999999</v>
      </c>
      <c r="R32">
        <v>0</v>
      </c>
      <c r="S32">
        <v>10</v>
      </c>
      <c r="T32">
        <v>308.17</v>
      </c>
      <c r="U32">
        <v>1517.27</v>
      </c>
      <c r="V32">
        <v>227.59</v>
      </c>
      <c r="W32">
        <v>1744.86</v>
      </c>
    </row>
    <row r="33" spans="1:23" x14ac:dyDescent="0.25">
      <c r="A33">
        <v>189493</v>
      </c>
      <c r="B33" s="14">
        <v>43594</v>
      </c>
      <c r="C33">
        <v>3295125</v>
      </c>
      <c r="D33" t="s">
        <v>41</v>
      </c>
      <c r="E33" t="s">
        <v>45</v>
      </c>
      <c r="F33" s="14">
        <v>43584</v>
      </c>
      <c r="G33" s="18"/>
      <c r="H33" t="s">
        <v>47</v>
      </c>
      <c r="I33" t="s">
        <v>36</v>
      </c>
      <c r="J33" t="s">
        <v>32</v>
      </c>
      <c r="K33">
        <v>1</v>
      </c>
      <c r="L33">
        <v>61</v>
      </c>
      <c r="M33">
        <v>31</v>
      </c>
      <c r="N33">
        <v>61</v>
      </c>
      <c r="O33" s="16"/>
      <c r="P33" s="16"/>
      <c r="Q33">
        <v>165</v>
      </c>
      <c r="R33">
        <v>0</v>
      </c>
      <c r="S33">
        <v>10</v>
      </c>
      <c r="T33">
        <v>42.41</v>
      </c>
      <c r="U33">
        <v>217.41</v>
      </c>
      <c r="V33">
        <v>32.61</v>
      </c>
      <c r="W33">
        <v>250.02</v>
      </c>
    </row>
    <row r="34" spans="1:23" x14ac:dyDescent="0.25">
      <c r="A34">
        <v>190960</v>
      </c>
      <c r="B34" s="14">
        <v>43610</v>
      </c>
      <c r="C34">
        <v>2144353</v>
      </c>
      <c r="D34" t="s">
        <v>45</v>
      </c>
      <c r="E34" t="s">
        <v>41</v>
      </c>
      <c r="F34" s="14">
        <v>43606</v>
      </c>
      <c r="G34" s="18"/>
      <c r="H34" t="s">
        <v>36</v>
      </c>
      <c r="I34" t="s">
        <v>30</v>
      </c>
      <c r="J34" t="s">
        <v>32</v>
      </c>
      <c r="K34">
        <v>5</v>
      </c>
      <c r="L34">
        <v>190</v>
      </c>
      <c r="M34">
        <v>230</v>
      </c>
      <c r="N34">
        <v>230</v>
      </c>
      <c r="O34" s="16"/>
      <c r="P34" s="16"/>
      <c r="Q34">
        <v>276</v>
      </c>
      <c r="R34">
        <v>0</v>
      </c>
      <c r="S34">
        <v>10</v>
      </c>
      <c r="T34">
        <v>70.930000000000007</v>
      </c>
      <c r="U34">
        <v>356.93</v>
      </c>
      <c r="V34">
        <v>53.54</v>
      </c>
      <c r="W34">
        <v>410.47</v>
      </c>
    </row>
    <row r="35" spans="1:23" x14ac:dyDescent="0.25">
      <c r="A35">
        <v>189493</v>
      </c>
      <c r="B35" s="14">
        <v>43594</v>
      </c>
      <c r="C35">
        <v>3318904</v>
      </c>
      <c r="D35" t="s">
        <v>45</v>
      </c>
      <c r="E35" t="s">
        <v>41</v>
      </c>
      <c r="F35" s="14">
        <v>43587</v>
      </c>
      <c r="G35" s="18"/>
      <c r="H35" t="s">
        <v>36</v>
      </c>
      <c r="I35" t="s">
        <v>30</v>
      </c>
      <c r="J35" t="s">
        <v>32</v>
      </c>
      <c r="K35">
        <v>1</v>
      </c>
      <c r="L35">
        <v>279</v>
      </c>
      <c r="M35">
        <v>510</v>
      </c>
      <c r="N35">
        <v>510</v>
      </c>
      <c r="O35" s="16"/>
      <c r="P35" s="16"/>
      <c r="Q35">
        <v>612</v>
      </c>
      <c r="R35">
        <v>0</v>
      </c>
      <c r="S35">
        <v>10</v>
      </c>
      <c r="T35">
        <v>157.28</v>
      </c>
      <c r="U35">
        <v>779.28</v>
      </c>
      <c r="V35">
        <v>116.89</v>
      </c>
      <c r="W35">
        <v>896.17</v>
      </c>
    </row>
    <row r="36" spans="1:23" x14ac:dyDescent="0.25">
      <c r="A36">
        <v>189493</v>
      </c>
      <c r="B36" s="14">
        <v>43594</v>
      </c>
      <c r="C36">
        <v>3309531</v>
      </c>
      <c r="D36" t="s">
        <v>44</v>
      </c>
      <c r="E36" t="s">
        <v>77</v>
      </c>
      <c r="F36" s="14">
        <v>43585</v>
      </c>
      <c r="G36" s="18"/>
      <c r="H36" t="s">
        <v>35</v>
      </c>
      <c r="I36" t="s">
        <v>30</v>
      </c>
      <c r="J36" t="s">
        <v>32</v>
      </c>
      <c r="K36">
        <v>1</v>
      </c>
      <c r="L36">
        <v>120</v>
      </c>
      <c r="M36">
        <v>495</v>
      </c>
      <c r="N36">
        <v>495</v>
      </c>
      <c r="O36" s="16"/>
      <c r="P36" s="16"/>
      <c r="Q36">
        <v>940.5</v>
      </c>
      <c r="R36">
        <v>0</v>
      </c>
      <c r="S36">
        <v>10</v>
      </c>
      <c r="T36">
        <v>241.71</v>
      </c>
      <c r="U36">
        <v>1192.21</v>
      </c>
      <c r="V36">
        <v>178.83</v>
      </c>
      <c r="W36">
        <v>1371.04</v>
      </c>
    </row>
    <row r="37" spans="1:23" x14ac:dyDescent="0.25">
      <c r="A37">
        <v>190622</v>
      </c>
      <c r="B37" s="14">
        <v>43609</v>
      </c>
      <c r="C37">
        <v>3295103</v>
      </c>
      <c r="D37" t="s">
        <v>41</v>
      </c>
      <c r="E37" t="s">
        <v>75</v>
      </c>
      <c r="F37" s="14">
        <v>43605</v>
      </c>
      <c r="G37" s="18"/>
      <c r="H37" t="s">
        <v>30</v>
      </c>
      <c r="I37" t="s">
        <v>43</v>
      </c>
      <c r="J37" t="s">
        <v>32</v>
      </c>
      <c r="K37">
        <v>1</v>
      </c>
      <c r="L37">
        <v>29</v>
      </c>
      <c r="M37">
        <v>32</v>
      </c>
      <c r="N37">
        <v>32</v>
      </c>
      <c r="O37" s="16"/>
      <c r="P37" s="16"/>
      <c r="Q37">
        <v>165</v>
      </c>
      <c r="R37">
        <v>0</v>
      </c>
      <c r="S37">
        <v>10</v>
      </c>
      <c r="T37">
        <v>42.41</v>
      </c>
      <c r="U37">
        <v>217.41</v>
      </c>
      <c r="V37">
        <v>32.61</v>
      </c>
      <c r="W37">
        <v>250.02</v>
      </c>
    </row>
    <row r="38" spans="1:23" x14ac:dyDescent="0.25">
      <c r="A38">
        <v>190960</v>
      </c>
      <c r="B38" s="14">
        <v>43610</v>
      </c>
      <c r="C38">
        <v>3221915</v>
      </c>
      <c r="D38" t="s">
        <v>40</v>
      </c>
      <c r="E38" t="s">
        <v>74</v>
      </c>
      <c r="F38" s="14">
        <v>43607</v>
      </c>
      <c r="G38" s="18"/>
      <c r="H38" t="s">
        <v>42</v>
      </c>
      <c r="I38" t="s">
        <v>30</v>
      </c>
      <c r="J38" t="s">
        <v>32</v>
      </c>
      <c r="K38">
        <v>1</v>
      </c>
      <c r="L38">
        <v>234</v>
      </c>
      <c r="M38">
        <v>520</v>
      </c>
      <c r="N38">
        <v>520</v>
      </c>
      <c r="O38" s="16"/>
      <c r="P38" s="16"/>
      <c r="Q38">
        <v>988</v>
      </c>
      <c r="R38">
        <v>0</v>
      </c>
      <c r="S38">
        <v>10</v>
      </c>
      <c r="T38">
        <v>253.92</v>
      </c>
      <c r="U38">
        <v>1251.92</v>
      </c>
      <c r="V38">
        <v>187.79</v>
      </c>
      <c r="W38">
        <v>1439.71</v>
      </c>
    </row>
    <row r="39" spans="1:23" x14ac:dyDescent="0.25">
      <c r="A39">
        <v>190960</v>
      </c>
      <c r="B39" s="14">
        <v>43610</v>
      </c>
      <c r="C39">
        <v>3295114</v>
      </c>
      <c r="D39" t="s">
        <v>41</v>
      </c>
      <c r="E39" t="s">
        <v>79</v>
      </c>
      <c r="F39" s="14">
        <v>43600</v>
      </c>
      <c r="G39" s="18"/>
      <c r="H39" t="s">
        <v>30</v>
      </c>
      <c r="I39" t="s">
        <v>48</v>
      </c>
      <c r="J39" t="s">
        <v>32</v>
      </c>
      <c r="K39">
        <v>1</v>
      </c>
      <c r="L39">
        <v>86</v>
      </c>
      <c r="M39">
        <v>130</v>
      </c>
      <c r="N39">
        <v>130</v>
      </c>
      <c r="O39" s="16"/>
      <c r="P39" s="16"/>
      <c r="Q39">
        <v>545</v>
      </c>
      <c r="R39">
        <v>0</v>
      </c>
      <c r="S39">
        <v>10</v>
      </c>
      <c r="T39">
        <v>140.07</v>
      </c>
      <c r="U39">
        <v>695.07</v>
      </c>
      <c r="V39">
        <v>104.26</v>
      </c>
      <c r="W39">
        <v>799.33</v>
      </c>
    </row>
    <row r="40" spans="1:23" x14ac:dyDescent="0.25">
      <c r="A40">
        <v>190960</v>
      </c>
      <c r="B40" s="14">
        <v>43610</v>
      </c>
      <c r="C40">
        <v>3221916</v>
      </c>
      <c r="D40" t="s">
        <v>40</v>
      </c>
      <c r="E40" t="s">
        <v>74</v>
      </c>
      <c r="F40" s="14">
        <v>43607</v>
      </c>
      <c r="G40" s="18"/>
      <c r="H40" t="s">
        <v>42</v>
      </c>
      <c r="I40" t="s">
        <v>30</v>
      </c>
      <c r="J40" t="s">
        <v>32</v>
      </c>
      <c r="K40">
        <v>1</v>
      </c>
      <c r="L40">
        <v>312</v>
      </c>
      <c r="M40">
        <v>510</v>
      </c>
      <c r="N40">
        <v>510</v>
      </c>
      <c r="O40" s="16"/>
      <c r="P40" s="16"/>
      <c r="Q40">
        <v>969</v>
      </c>
      <c r="R40">
        <v>0</v>
      </c>
      <c r="S40">
        <v>10</v>
      </c>
      <c r="T40">
        <v>249.03</v>
      </c>
      <c r="U40">
        <v>1228.03</v>
      </c>
      <c r="V40">
        <v>184.2</v>
      </c>
      <c r="W40">
        <v>1412.23</v>
      </c>
    </row>
    <row r="41" spans="1:23" x14ac:dyDescent="0.25">
      <c r="A41">
        <v>190960</v>
      </c>
      <c r="B41" s="14">
        <v>43610</v>
      </c>
      <c r="C41">
        <v>3221917</v>
      </c>
      <c r="D41" t="s">
        <v>40</v>
      </c>
      <c r="E41" t="s">
        <v>74</v>
      </c>
      <c r="F41" s="14">
        <v>43607</v>
      </c>
      <c r="G41" s="18"/>
      <c r="H41" t="s">
        <v>42</v>
      </c>
      <c r="I41" t="s">
        <v>30</v>
      </c>
      <c r="J41" t="s">
        <v>32</v>
      </c>
      <c r="K41">
        <v>2</v>
      </c>
      <c r="L41">
        <v>624</v>
      </c>
      <c r="M41">
        <v>510</v>
      </c>
      <c r="N41">
        <v>624</v>
      </c>
      <c r="O41" s="16"/>
      <c r="P41" s="16"/>
      <c r="Q41">
        <v>1185.5999999999999</v>
      </c>
      <c r="R41">
        <v>0</v>
      </c>
      <c r="S41">
        <v>10</v>
      </c>
      <c r="T41">
        <v>304.7</v>
      </c>
      <c r="U41">
        <v>1500.3</v>
      </c>
      <c r="V41">
        <v>225.05</v>
      </c>
      <c r="W41">
        <v>1725.35</v>
      </c>
    </row>
    <row r="42" spans="1:23" x14ac:dyDescent="0.25">
      <c r="A42">
        <v>190045</v>
      </c>
      <c r="B42" s="14">
        <v>43602</v>
      </c>
      <c r="C42">
        <v>3295121</v>
      </c>
      <c r="D42" t="s">
        <v>33</v>
      </c>
      <c r="E42" t="s">
        <v>45</v>
      </c>
      <c r="F42" s="14">
        <v>43594</v>
      </c>
      <c r="G42" s="18"/>
      <c r="H42" t="s">
        <v>30</v>
      </c>
      <c r="I42" t="s">
        <v>36</v>
      </c>
      <c r="J42" t="s">
        <v>32</v>
      </c>
      <c r="K42">
        <v>3</v>
      </c>
      <c r="L42">
        <v>14</v>
      </c>
      <c r="M42">
        <v>27</v>
      </c>
      <c r="N42">
        <v>27</v>
      </c>
      <c r="O42" s="16"/>
      <c r="P42" s="16"/>
      <c r="Q42">
        <v>165</v>
      </c>
      <c r="R42">
        <v>0</v>
      </c>
      <c r="S42">
        <v>10</v>
      </c>
      <c r="T42">
        <v>42.41</v>
      </c>
      <c r="U42">
        <v>217.41</v>
      </c>
      <c r="V42">
        <v>32.61</v>
      </c>
      <c r="W42">
        <v>250.02</v>
      </c>
    </row>
    <row r="43" spans="1:23" x14ac:dyDescent="0.25">
      <c r="A43">
        <v>191197</v>
      </c>
      <c r="B43" s="14">
        <v>43610</v>
      </c>
      <c r="C43">
        <v>3295110</v>
      </c>
      <c r="D43" t="s">
        <v>37</v>
      </c>
      <c r="E43" t="s">
        <v>34</v>
      </c>
      <c r="F43" s="14">
        <v>43601</v>
      </c>
      <c r="G43" s="18"/>
      <c r="H43" t="s">
        <v>30</v>
      </c>
      <c r="I43" t="s">
        <v>35</v>
      </c>
      <c r="J43" t="s">
        <v>32</v>
      </c>
      <c r="K43">
        <v>2</v>
      </c>
      <c r="L43">
        <v>907</v>
      </c>
      <c r="M43">
        <v>450</v>
      </c>
      <c r="N43">
        <v>907</v>
      </c>
      <c r="O43" s="16"/>
      <c r="P43" s="16"/>
      <c r="Q43">
        <v>1723.3</v>
      </c>
      <c r="R43">
        <v>0</v>
      </c>
      <c r="S43">
        <v>10</v>
      </c>
      <c r="T43">
        <v>442.89</v>
      </c>
      <c r="U43">
        <v>2176.19</v>
      </c>
      <c r="V43">
        <v>326.43</v>
      </c>
      <c r="W43">
        <v>2502.62</v>
      </c>
    </row>
    <row r="44" spans="1:23" x14ac:dyDescent="0.25">
      <c r="A44">
        <v>190622</v>
      </c>
      <c r="B44" s="14">
        <v>43609</v>
      </c>
      <c r="C44">
        <v>3295113</v>
      </c>
      <c r="D44" t="s">
        <v>37</v>
      </c>
      <c r="E44" t="s">
        <v>45</v>
      </c>
      <c r="F44" s="14">
        <v>43601</v>
      </c>
      <c r="G44" s="18"/>
      <c r="H44" t="s">
        <v>30</v>
      </c>
      <c r="I44" t="s">
        <v>36</v>
      </c>
      <c r="J44" t="s">
        <v>32</v>
      </c>
      <c r="K44">
        <v>1</v>
      </c>
      <c r="L44">
        <v>454</v>
      </c>
      <c r="M44">
        <v>215</v>
      </c>
      <c r="N44">
        <v>454</v>
      </c>
      <c r="O44" s="16"/>
      <c r="P44" s="16"/>
      <c r="Q44">
        <v>544.79999999999995</v>
      </c>
      <c r="R44">
        <v>0</v>
      </c>
      <c r="S44">
        <v>10</v>
      </c>
      <c r="T44">
        <v>140.01</v>
      </c>
      <c r="U44">
        <v>694.81</v>
      </c>
      <c r="V44">
        <v>104.22</v>
      </c>
      <c r="W44">
        <v>799.03</v>
      </c>
    </row>
    <row r="45" spans="1:23" x14ac:dyDescent="0.25">
      <c r="A45">
        <v>190045</v>
      </c>
      <c r="B45" s="14">
        <v>43602</v>
      </c>
      <c r="C45">
        <v>3295118</v>
      </c>
      <c r="D45" t="s">
        <v>33</v>
      </c>
      <c r="E45" t="s">
        <v>34</v>
      </c>
      <c r="F45" s="14">
        <v>43598</v>
      </c>
      <c r="G45" s="18"/>
      <c r="H45" t="s">
        <v>30</v>
      </c>
      <c r="I45" t="s">
        <v>35</v>
      </c>
      <c r="J45" t="s">
        <v>32</v>
      </c>
      <c r="K45">
        <v>5</v>
      </c>
      <c r="L45">
        <v>499</v>
      </c>
      <c r="M45">
        <v>686</v>
      </c>
      <c r="N45">
        <v>686</v>
      </c>
      <c r="O45" s="16"/>
      <c r="P45" s="16"/>
      <c r="Q45">
        <v>1303.4000000000001</v>
      </c>
      <c r="R45">
        <v>0</v>
      </c>
      <c r="S45">
        <v>10</v>
      </c>
      <c r="T45">
        <v>334.97</v>
      </c>
      <c r="U45">
        <v>1648.37</v>
      </c>
      <c r="V45">
        <v>247.26</v>
      </c>
      <c r="W45">
        <v>1895.63</v>
      </c>
    </row>
    <row r="46" spans="1:23" x14ac:dyDescent="0.25">
      <c r="A46">
        <v>189493</v>
      </c>
      <c r="B46" s="14">
        <v>43594</v>
      </c>
      <c r="C46">
        <v>3294192</v>
      </c>
      <c r="D46" t="s">
        <v>49</v>
      </c>
      <c r="E46" t="s">
        <v>49</v>
      </c>
      <c r="F46" s="14">
        <v>43581</v>
      </c>
      <c r="G46" s="18"/>
      <c r="H46" t="s">
        <v>35</v>
      </c>
      <c r="I46" t="s">
        <v>30</v>
      </c>
      <c r="J46" t="s">
        <v>32</v>
      </c>
      <c r="K46">
        <v>7</v>
      </c>
      <c r="L46">
        <v>142</v>
      </c>
      <c r="M46">
        <v>161</v>
      </c>
      <c r="N46">
        <v>161</v>
      </c>
      <c r="O46" s="16"/>
      <c r="P46" s="16"/>
      <c r="Q46">
        <v>305.89999999999998</v>
      </c>
      <c r="R46">
        <v>0</v>
      </c>
      <c r="S46">
        <v>10</v>
      </c>
      <c r="T46">
        <v>78.62</v>
      </c>
      <c r="U46">
        <v>394.52</v>
      </c>
      <c r="V46">
        <v>59.18</v>
      </c>
      <c r="W46">
        <v>453.7</v>
      </c>
    </row>
    <row r="47" spans="1:23" x14ac:dyDescent="0.25">
      <c r="A47">
        <v>190960</v>
      </c>
      <c r="B47" s="14">
        <v>43610</v>
      </c>
      <c r="C47">
        <v>3295106</v>
      </c>
      <c r="D47" t="s">
        <v>50</v>
      </c>
      <c r="E47" t="s">
        <v>51</v>
      </c>
      <c r="F47" s="14">
        <v>43605</v>
      </c>
      <c r="G47" s="18"/>
      <c r="H47" t="s">
        <v>30</v>
      </c>
      <c r="I47" t="s">
        <v>52</v>
      </c>
      <c r="J47" t="s">
        <v>32</v>
      </c>
      <c r="K47">
        <v>1</v>
      </c>
      <c r="L47">
        <v>167</v>
      </c>
      <c r="M47">
        <v>380</v>
      </c>
      <c r="N47">
        <v>380</v>
      </c>
      <c r="O47" s="16"/>
      <c r="P47" s="16"/>
      <c r="Q47">
        <v>1445</v>
      </c>
      <c r="R47">
        <v>0</v>
      </c>
      <c r="S47">
        <v>10</v>
      </c>
      <c r="T47">
        <v>371.37</v>
      </c>
      <c r="U47">
        <v>1826.37</v>
      </c>
      <c r="V47">
        <v>273.95999999999998</v>
      </c>
      <c r="W47">
        <v>2100.33</v>
      </c>
    </row>
    <row r="48" spans="1:23" x14ac:dyDescent="0.25">
      <c r="A48">
        <v>190622</v>
      </c>
      <c r="B48" s="14">
        <v>43609</v>
      </c>
      <c r="C48">
        <v>3221924</v>
      </c>
      <c r="D48" t="s">
        <v>53</v>
      </c>
      <c r="E48" t="s">
        <v>41</v>
      </c>
      <c r="F48" s="14">
        <v>43588</v>
      </c>
      <c r="G48" s="18"/>
      <c r="H48" t="s">
        <v>42</v>
      </c>
      <c r="I48" t="s">
        <v>30</v>
      </c>
      <c r="J48" t="s">
        <v>32</v>
      </c>
      <c r="K48">
        <v>2</v>
      </c>
      <c r="L48">
        <v>223</v>
      </c>
      <c r="M48">
        <v>860</v>
      </c>
      <c r="N48">
        <v>860</v>
      </c>
      <c r="O48" s="16"/>
      <c r="P48" s="16"/>
      <c r="Q48">
        <v>1634</v>
      </c>
      <c r="R48">
        <v>0</v>
      </c>
      <c r="S48">
        <v>10</v>
      </c>
      <c r="T48">
        <v>419.94</v>
      </c>
      <c r="U48">
        <v>2063.94</v>
      </c>
      <c r="V48">
        <v>309.58999999999997</v>
      </c>
      <c r="W48">
        <v>2373.5300000000002</v>
      </c>
    </row>
    <row r="49" spans="7:23" ht="15.75" thickBot="1" x14ac:dyDescent="0.3">
      <c r="G49" s="16"/>
      <c r="K49" s="15">
        <f t="shared" ref="K49:V49" si="0">SUM(K2:K48)</f>
        <v>100</v>
      </c>
      <c r="L49" s="15">
        <f t="shared" si="0"/>
        <v>11738</v>
      </c>
      <c r="M49" s="15">
        <f t="shared" si="0"/>
        <v>19551</v>
      </c>
      <c r="N49" s="15">
        <f t="shared" si="0"/>
        <v>20915</v>
      </c>
      <c r="O49" s="15"/>
      <c r="P49" s="15"/>
      <c r="Q49" s="15">
        <f t="shared" si="0"/>
        <v>39496.100000000006</v>
      </c>
      <c r="R49" s="15">
        <f t="shared" si="0"/>
        <v>0</v>
      </c>
      <c r="S49" s="15">
        <f t="shared" si="0"/>
        <v>460</v>
      </c>
      <c r="T49" s="15">
        <f t="shared" si="0"/>
        <v>10150.540000000001</v>
      </c>
      <c r="U49" s="15">
        <f t="shared" si="0"/>
        <v>50106.640000000007</v>
      </c>
      <c r="V49" s="15">
        <f t="shared" si="0"/>
        <v>7515.9800000000005</v>
      </c>
      <c r="W49" s="15">
        <f>SUM(W2:W48)</f>
        <v>57622.619999999995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sqref="A1:XFD1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31.5703125" bestFit="1" customWidth="1"/>
    <col min="5" max="5" width="26" bestFit="1" customWidth="1"/>
    <col min="6" max="6" width="10.7109375" bestFit="1" customWidth="1"/>
    <col min="7" max="7" width="8.570312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9" bestFit="1" customWidth="1"/>
    <col min="24" max="24" width="8.7109375" bestFit="1" customWidth="1"/>
    <col min="25" max="25" width="8.85546875" bestFit="1" customWidth="1"/>
    <col min="26" max="26" width="10.140625" bestFit="1" customWidth="1"/>
    <col min="27" max="28" width="10.28515625" bestFit="1" customWidth="1"/>
    <col min="29" max="29" width="10.85546875" bestFit="1" customWidth="1"/>
    <col min="30" max="30" width="15.5703125" bestFit="1" customWidth="1"/>
    <col min="31" max="31" width="13.85546875" bestFit="1" customWidth="1"/>
    <col min="32" max="32" width="14" bestFit="1" customWidth="1"/>
    <col min="34" max="36" width="10.140625" bestFit="1" customWidth="1"/>
    <col min="37" max="37" width="7.28515625" bestFit="1" customWidth="1"/>
    <col min="38" max="38" width="7.5703125" bestFit="1" customWidth="1"/>
    <col min="39" max="39" width="8.7109375" bestFit="1" customWidth="1"/>
    <col min="40" max="40" width="8.28515625" bestFit="1" customWidth="1"/>
    <col min="41" max="41" width="10.85546875" bestFit="1" customWidth="1"/>
    <col min="42" max="42" width="12.140625" bestFit="1" customWidth="1"/>
    <col min="43" max="43" width="11.7109375" bestFit="1" customWidth="1"/>
    <col min="44" max="44" width="14.42578125" bestFit="1" customWidth="1"/>
    <col min="45" max="45" width="6.85546875" bestFit="1" customWidth="1"/>
    <col min="46" max="46" width="6.42578125" bestFit="1" customWidth="1"/>
    <col min="47" max="47" width="11.7109375" bestFit="1" customWidth="1"/>
    <col min="48" max="48" width="7.140625" bestFit="1" customWidth="1"/>
    <col min="49" max="49" width="9" bestFit="1" customWidth="1"/>
    <col min="50" max="50" width="6.28515625" bestFit="1" customWidth="1"/>
    <col min="51" max="51" width="27.28515625" bestFit="1" customWidth="1"/>
    <col min="52" max="52" width="9.28515625" bestFit="1" customWidth="1"/>
    <col min="53" max="53" width="10.7109375" bestFit="1" customWidth="1"/>
    <col min="54" max="54" width="7.5703125" bestFit="1" customWidth="1"/>
    <col min="55" max="55" width="9.7109375" bestFit="1" customWidth="1"/>
    <col min="56" max="56" width="15" bestFit="1" customWidth="1"/>
    <col min="57" max="57" width="11.42578125" bestFit="1" customWidth="1"/>
    <col min="58" max="58" width="14.7109375" bestFit="1" customWidth="1"/>
    <col min="59" max="59" width="10" bestFit="1" customWidth="1"/>
    <col min="60" max="60" width="6.85546875" bestFit="1" customWidth="1"/>
    <col min="61" max="61" width="6.5703125" bestFit="1" customWidth="1"/>
    <col min="62" max="62" width="6.7109375" bestFit="1" customWidth="1"/>
    <col min="63" max="63" width="9.7109375" bestFit="1" customWidth="1"/>
    <col min="64" max="64" width="14.7109375" bestFit="1" customWidth="1"/>
    <col min="65" max="65" width="8.7109375" bestFit="1" customWidth="1"/>
    <col min="66" max="66" width="9.7109375" bestFit="1" customWidth="1"/>
    <col min="67" max="67" width="8.140625" bestFit="1" customWidth="1"/>
    <col min="68" max="68" width="7.85546875" bestFit="1" customWidth="1"/>
    <col min="69" max="69" width="9.28515625" bestFit="1" customWidth="1"/>
    <col min="70" max="70" width="10.28515625" bestFit="1" customWidth="1"/>
    <col min="71" max="71" width="11.85546875" bestFit="1" customWidth="1"/>
    <col min="72" max="72" width="8.28515625" bestFit="1" customWidth="1"/>
    <col min="73" max="73" width="10.42578125" bestFit="1" customWidth="1"/>
    <col min="74" max="74" width="6.85546875" bestFit="1" customWidth="1"/>
    <col min="75" max="76" width="14.28515625" bestFit="1" customWidth="1"/>
    <col min="77" max="78" width="14.42578125" bestFit="1" customWidth="1"/>
    <col min="79" max="82" width="15.5703125" bestFit="1" customWidth="1"/>
    <col min="83" max="83" width="8.85546875" bestFit="1" customWidth="1"/>
    <col min="84" max="84" width="8.42578125" bestFit="1" customWidth="1"/>
    <col min="85" max="85" width="8.7109375" bestFit="1" customWidth="1"/>
    <col min="86" max="86" width="4.85546875" bestFit="1" customWidth="1"/>
    <col min="87" max="87" width="8.28515625" bestFit="1" customWidth="1"/>
    <col min="88" max="88" width="9.85546875" bestFit="1" customWidth="1"/>
    <col min="89" max="89" width="11.5703125" bestFit="1" customWidth="1"/>
    <col min="90" max="90" width="12.7109375" bestFit="1" customWidth="1"/>
    <col min="91" max="91" width="6" bestFit="1" customWidth="1"/>
  </cols>
  <sheetData>
    <row r="1" spans="1:25" s="16" customFormat="1" x14ac:dyDescent="0.25">
      <c r="A1" s="16" t="s">
        <v>18</v>
      </c>
      <c r="B1" s="16" t="s">
        <v>19</v>
      </c>
      <c r="C1" s="16" t="s">
        <v>0</v>
      </c>
      <c r="D1" s="16" t="s">
        <v>1</v>
      </c>
      <c r="E1" s="16" t="s">
        <v>2</v>
      </c>
      <c r="F1" s="16" t="s">
        <v>3</v>
      </c>
      <c r="G1" s="16" t="s">
        <v>80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81</v>
      </c>
      <c r="P1" s="16" t="s">
        <v>82</v>
      </c>
      <c r="Q1" s="16" t="s">
        <v>11</v>
      </c>
      <c r="R1" s="16" t="s">
        <v>12</v>
      </c>
      <c r="S1" s="16" t="s">
        <v>13</v>
      </c>
      <c r="T1" s="16" t="s">
        <v>14</v>
      </c>
      <c r="U1" s="16" t="s">
        <v>15</v>
      </c>
      <c r="V1" s="16" t="s">
        <v>16</v>
      </c>
      <c r="W1" s="16" t="s">
        <v>17</v>
      </c>
      <c r="X1" s="17" t="s">
        <v>83</v>
      </c>
      <c r="Y1" s="17" t="s">
        <v>84</v>
      </c>
    </row>
    <row r="2" spans="1:25" x14ac:dyDescent="0.25">
      <c r="A2">
        <v>190623</v>
      </c>
      <c r="B2" s="14">
        <v>43609</v>
      </c>
      <c r="C2">
        <v>3312910</v>
      </c>
      <c r="D2" t="s">
        <v>54</v>
      </c>
      <c r="E2" t="s">
        <v>55</v>
      </c>
      <c r="F2" s="14">
        <v>43602</v>
      </c>
      <c r="G2" s="18"/>
      <c r="H2" t="s">
        <v>56</v>
      </c>
      <c r="I2" t="s">
        <v>35</v>
      </c>
      <c r="J2" t="s">
        <v>32</v>
      </c>
      <c r="K2">
        <v>10</v>
      </c>
      <c r="L2">
        <v>331</v>
      </c>
      <c r="M2">
        <v>202</v>
      </c>
      <c r="N2">
        <v>331</v>
      </c>
      <c r="O2" s="16"/>
      <c r="P2" s="16"/>
      <c r="Q2">
        <v>695.1</v>
      </c>
      <c r="R2" s="16"/>
      <c r="S2">
        <v>10</v>
      </c>
      <c r="T2">
        <v>178.64</v>
      </c>
      <c r="U2">
        <v>883.74</v>
      </c>
      <c r="V2">
        <v>132.56</v>
      </c>
      <c r="W2">
        <v>1016.3</v>
      </c>
    </row>
    <row r="3" spans="1:25" x14ac:dyDescent="0.25">
      <c r="A3">
        <v>189494</v>
      </c>
      <c r="B3" s="14">
        <v>43594</v>
      </c>
      <c r="C3">
        <v>3320902</v>
      </c>
      <c r="D3" t="s">
        <v>57</v>
      </c>
      <c r="E3" t="s">
        <v>55</v>
      </c>
      <c r="F3" s="14">
        <v>43584</v>
      </c>
      <c r="G3" s="18"/>
      <c r="H3" t="s">
        <v>56</v>
      </c>
      <c r="I3" t="s">
        <v>35</v>
      </c>
      <c r="J3" t="s">
        <v>32</v>
      </c>
      <c r="K3">
        <v>13</v>
      </c>
      <c r="L3">
        <v>397</v>
      </c>
      <c r="M3">
        <v>294</v>
      </c>
      <c r="N3">
        <v>397</v>
      </c>
      <c r="O3" s="16"/>
      <c r="P3" s="16"/>
      <c r="Q3">
        <v>833.7</v>
      </c>
      <c r="R3" s="16"/>
      <c r="S3">
        <v>10</v>
      </c>
      <c r="T3">
        <v>214.26</v>
      </c>
      <c r="U3">
        <v>1057.96</v>
      </c>
      <c r="V3">
        <v>158.69</v>
      </c>
      <c r="W3">
        <v>1216.6500000000001</v>
      </c>
    </row>
    <row r="4" spans="1:25" x14ac:dyDescent="0.25">
      <c r="A4">
        <v>190623</v>
      </c>
      <c r="B4" s="14">
        <v>43609</v>
      </c>
      <c r="C4">
        <v>3315850</v>
      </c>
      <c r="D4" t="s">
        <v>58</v>
      </c>
      <c r="E4" t="s">
        <v>59</v>
      </c>
      <c r="F4" s="14">
        <v>43600</v>
      </c>
      <c r="G4" s="18"/>
      <c r="H4" t="s">
        <v>36</v>
      </c>
      <c r="I4" t="s">
        <v>30</v>
      </c>
      <c r="J4" t="s">
        <v>32</v>
      </c>
      <c r="K4">
        <v>5</v>
      </c>
      <c r="L4">
        <v>1392</v>
      </c>
      <c r="M4">
        <v>3920</v>
      </c>
      <c r="N4">
        <v>3920</v>
      </c>
      <c r="O4" s="16"/>
      <c r="P4" s="16"/>
      <c r="Q4">
        <v>4704</v>
      </c>
      <c r="R4" s="16"/>
      <c r="S4">
        <v>10</v>
      </c>
      <c r="T4">
        <v>1208.93</v>
      </c>
      <c r="U4">
        <v>5922.93</v>
      </c>
      <c r="V4">
        <v>888.44</v>
      </c>
      <c r="W4">
        <v>6811.37</v>
      </c>
    </row>
    <row r="5" spans="1:25" x14ac:dyDescent="0.25">
      <c r="A5">
        <v>190046</v>
      </c>
      <c r="B5" s="14">
        <v>43602</v>
      </c>
      <c r="C5">
        <v>3315857</v>
      </c>
      <c r="D5" t="s">
        <v>60</v>
      </c>
      <c r="E5" t="s">
        <v>59</v>
      </c>
      <c r="F5" s="14">
        <v>43594</v>
      </c>
      <c r="G5" s="18"/>
      <c r="H5" t="s">
        <v>36</v>
      </c>
      <c r="I5" t="s">
        <v>30</v>
      </c>
      <c r="J5" t="s">
        <v>32</v>
      </c>
      <c r="K5">
        <v>1</v>
      </c>
      <c r="L5">
        <v>198</v>
      </c>
      <c r="M5">
        <v>450</v>
      </c>
      <c r="N5">
        <v>450</v>
      </c>
      <c r="O5" s="16"/>
      <c r="P5" s="16"/>
      <c r="Q5">
        <v>540</v>
      </c>
      <c r="R5" s="16"/>
      <c r="S5">
        <v>10</v>
      </c>
      <c r="T5">
        <v>138.78</v>
      </c>
      <c r="U5">
        <v>688.78</v>
      </c>
      <c r="V5">
        <v>103.32</v>
      </c>
      <c r="W5">
        <v>792.1</v>
      </c>
    </row>
    <row r="6" spans="1:25" x14ac:dyDescent="0.25">
      <c r="A6">
        <v>190961</v>
      </c>
      <c r="B6" s="14">
        <v>43610</v>
      </c>
      <c r="C6">
        <v>3315779</v>
      </c>
      <c r="D6" t="s">
        <v>61</v>
      </c>
      <c r="E6" t="s">
        <v>59</v>
      </c>
      <c r="F6" s="14">
        <v>43607</v>
      </c>
      <c r="G6" s="18"/>
      <c r="H6" t="s">
        <v>36</v>
      </c>
      <c r="I6" t="s">
        <v>30</v>
      </c>
      <c r="J6" t="s">
        <v>32</v>
      </c>
      <c r="K6">
        <v>1</v>
      </c>
      <c r="L6">
        <v>132</v>
      </c>
      <c r="M6">
        <v>200</v>
      </c>
      <c r="N6">
        <v>200</v>
      </c>
      <c r="O6" s="16"/>
      <c r="P6" s="16"/>
      <c r="Q6">
        <v>240</v>
      </c>
      <c r="R6" s="16"/>
      <c r="S6">
        <v>10</v>
      </c>
      <c r="T6">
        <v>61.68</v>
      </c>
      <c r="U6">
        <v>311.68</v>
      </c>
      <c r="V6">
        <v>46.75</v>
      </c>
      <c r="W6">
        <v>358.43</v>
      </c>
    </row>
    <row r="7" spans="1:25" x14ac:dyDescent="0.25">
      <c r="A7">
        <v>190623</v>
      </c>
      <c r="B7" s="14">
        <v>43609</v>
      </c>
      <c r="C7">
        <v>3312903</v>
      </c>
      <c r="D7" t="s">
        <v>57</v>
      </c>
      <c r="E7" t="s">
        <v>62</v>
      </c>
      <c r="F7" s="14">
        <v>43601</v>
      </c>
      <c r="G7" s="18"/>
      <c r="H7" t="s">
        <v>56</v>
      </c>
      <c r="I7" t="s">
        <v>35</v>
      </c>
      <c r="J7" t="s">
        <v>32</v>
      </c>
      <c r="K7">
        <v>6</v>
      </c>
      <c r="L7">
        <v>114</v>
      </c>
      <c r="M7">
        <v>114</v>
      </c>
      <c r="N7">
        <v>114</v>
      </c>
      <c r="O7" s="16"/>
      <c r="P7" s="16"/>
      <c r="Q7">
        <v>239.4</v>
      </c>
      <c r="R7" s="16"/>
      <c r="S7">
        <v>10</v>
      </c>
      <c r="T7">
        <v>61.53</v>
      </c>
      <c r="U7">
        <v>310.93</v>
      </c>
      <c r="V7">
        <v>46.64</v>
      </c>
      <c r="W7">
        <v>357.57</v>
      </c>
    </row>
    <row r="8" spans="1:25" ht="15.75" thickBot="1" x14ac:dyDescent="0.3">
      <c r="G8" s="16"/>
      <c r="K8" s="15">
        <f t="shared" ref="K8:V8" si="0">SUM(K2:K7)</f>
        <v>36</v>
      </c>
      <c r="L8" s="15">
        <f t="shared" si="0"/>
        <v>2564</v>
      </c>
      <c r="M8" s="15">
        <f t="shared" si="0"/>
        <v>5180</v>
      </c>
      <c r="N8" s="15">
        <f t="shared" si="0"/>
        <v>5412</v>
      </c>
      <c r="O8" s="15"/>
      <c r="P8" s="15"/>
      <c r="Q8" s="15">
        <f t="shared" si="0"/>
        <v>7252.2</v>
      </c>
      <c r="R8" s="15"/>
      <c r="S8" s="15">
        <f t="shared" si="0"/>
        <v>60</v>
      </c>
      <c r="T8" s="15">
        <f t="shared" si="0"/>
        <v>1863.82</v>
      </c>
      <c r="U8" s="15">
        <f t="shared" si="0"/>
        <v>9176.02</v>
      </c>
      <c r="V8" s="15">
        <f t="shared" si="0"/>
        <v>1376.4</v>
      </c>
      <c r="W8" s="15">
        <f>SUM(W2:W7)</f>
        <v>10552.42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sqref="A1:XFD1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0.7109375" bestFit="1" customWidth="1"/>
    <col min="5" max="5" width="19.42578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3" width="8" bestFit="1" customWidth="1"/>
    <col min="24" max="24" width="8.7109375" bestFit="1" customWidth="1"/>
    <col min="25" max="25" width="8.85546875" bestFit="1" customWidth="1"/>
  </cols>
  <sheetData>
    <row r="1" spans="1:25" s="16" customFormat="1" x14ac:dyDescent="0.25">
      <c r="A1" s="16" t="s">
        <v>18</v>
      </c>
      <c r="B1" s="16" t="s">
        <v>19</v>
      </c>
      <c r="C1" s="16" t="s">
        <v>0</v>
      </c>
      <c r="D1" s="16" t="s">
        <v>1</v>
      </c>
      <c r="E1" s="16" t="s">
        <v>2</v>
      </c>
      <c r="F1" s="16" t="s">
        <v>3</v>
      </c>
      <c r="G1" s="16" t="s">
        <v>80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81</v>
      </c>
      <c r="P1" s="16" t="s">
        <v>82</v>
      </c>
      <c r="Q1" s="16" t="s">
        <v>11</v>
      </c>
      <c r="R1" s="16" t="s">
        <v>12</v>
      </c>
      <c r="S1" s="16" t="s">
        <v>13</v>
      </c>
      <c r="T1" s="16" t="s">
        <v>14</v>
      </c>
      <c r="U1" s="16" t="s">
        <v>15</v>
      </c>
      <c r="V1" s="16" t="s">
        <v>16</v>
      </c>
      <c r="W1" s="16" t="s">
        <v>17</v>
      </c>
      <c r="X1" s="17" t="s">
        <v>83</v>
      </c>
      <c r="Y1" s="17" t="s">
        <v>84</v>
      </c>
    </row>
    <row r="2" spans="1:25" x14ac:dyDescent="0.25">
      <c r="A2">
        <v>190962</v>
      </c>
      <c r="B2" s="14">
        <v>43610</v>
      </c>
      <c r="C2">
        <v>3299967</v>
      </c>
      <c r="D2" t="s">
        <v>63</v>
      </c>
      <c r="E2" t="s">
        <v>64</v>
      </c>
      <c r="F2" s="14">
        <v>43600</v>
      </c>
      <c r="G2" s="18"/>
      <c r="H2" t="s">
        <v>42</v>
      </c>
      <c r="I2" t="s">
        <v>30</v>
      </c>
      <c r="J2" t="s">
        <v>32</v>
      </c>
      <c r="K2">
        <v>13</v>
      </c>
      <c r="L2">
        <v>379</v>
      </c>
      <c r="M2">
        <v>150</v>
      </c>
      <c r="N2">
        <v>379</v>
      </c>
      <c r="O2" s="16"/>
      <c r="P2" s="16"/>
      <c r="Q2">
        <v>720.1</v>
      </c>
      <c r="R2" s="16"/>
      <c r="S2">
        <v>10</v>
      </c>
      <c r="T2">
        <v>185.07</v>
      </c>
      <c r="U2">
        <v>915.17</v>
      </c>
      <c r="V2">
        <v>137.28</v>
      </c>
      <c r="W2">
        <v>1052.45</v>
      </c>
    </row>
    <row r="3" spans="1:25" x14ac:dyDescent="0.25">
      <c r="A3">
        <v>191198</v>
      </c>
      <c r="B3" s="14">
        <v>43610</v>
      </c>
      <c r="C3">
        <v>3294193</v>
      </c>
      <c r="D3" t="s">
        <v>49</v>
      </c>
      <c r="E3" t="s">
        <v>49</v>
      </c>
      <c r="F3" s="14">
        <v>43595</v>
      </c>
      <c r="G3" s="18"/>
      <c r="H3" t="s">
        <v>35</v>
      </c>
      <c r="I3" t="s">
        <v>30</v>
      </c>
      <c r="J3" t="s">
        <v>32</v>
      </c>
      <c r="K3">
        <v>7</v>
      </c>
      <c r="L3">
        <v>121</v>
      </c>
      <c r="M3">
        <v>112</v>
      </c>
      <c r="N3">
        <v>121</v>
      </c>
      <c r="O3" s="16"/>
      <c r="P3" s="16"/>
      <c r="Q3">
        <v>229.9</v>
      </c>
      <c r="R3" s="16"/>
      <c r="S3">
        <v>10</v>
      </c>
      <c r="T3">
        <v>59.08</v>
      </c>
      <c r="U3">
        <v>298.98</v>
      </c>
      <c r="V3">
        <v>44.85</v>
      </c>
      <c r="W3">
        <v>343.83</v>
      </c>
    </row>
    <row r="4" spans="1:25" x14ac:dyDescent="0.25">
      <c r="A4">
        <v>189495</v>
      </c>
      <c r="B4" s="14">
        <v>43594</v>
      </c>
      <c r="C4">
        <v>3299965</v>
      </c>
      <c r="D4" t="s">
        <v>65</v>
      </c>
      <c r="E4" t="s">
        <v>64</v>
      </c>
      <c r="F4" s="14">
        <v>43580</v>
      </c>
      <c r="G4" s="18"/>
      <c r="H4" t="s">
        <v>42</v>
      </c>
      <c r="I4" t="s">
        <v>30</v>
      </c>
      <c r="J4" t="s">
        <v>32</v>
      </c>
      <c r="K4">
        <v>8</v>
      </c>
      <c r="L4">
        <v>233</v>
      </c>
      <c r="M4">
        <v>65</v>
      </c>
      <c r="N4">
        <v>233</v>
      </c>
      <c r="O4" s="16"/>
      <c r="P4" s="16"/>
      <c r="Q4">
        <v>442.7</v>
      </c>
      <c r="R4" s="16"/>
      <c r="S4">
        <v>10</v>
      </c>
      <c r="T4">
        <v>113.77</v>
      </c>
      <c r="U4">
        <v>566.47</v>
      </c>
      <c r="V4">
        <v>84.97</v>
      </c>
      <c r="W4">
        <v>651.44000000000005</v>
      </c>
    </row>
    <row r="5" spans="1:25" x14ac:dyDescent="0.25">
      <c r="A5">
        <v>190329</v>
      </c>
      <c r="B5" s="14">
        <v>43606</v>
      </c>
      <c r="C5">
        <v>3152714</v>
      </c>
      <c r="D5" t="s">
        <v>66</v>
      </c>
      <c r="E5" t="s">
        <v>67</v>
      </c>
      <c r="F5" s="14">
        <v>43598</v>
      </c>
      <c r="G5" s="18"/>
      <c r="H5" t="s">
        <v>30</v>
      </c>
      <c r="I5" t="s">
        <v>35</v>
      </c>
      <c r="J5" t="s">
        <v>32</v>
      </c>
      <c r="K5">
        <v>47</v>
      </c>
      <c r="L5">
        <v>216</v>
      </c>
      <c r="M5">
        <v>455</v>
      </c>
      <c r="N5">
        <v>455</v>
      </c>
      <c r="O5" s="16"/>
      <c r="P5" s="16"/>
      <c r="Q5">
        <v>864.5</v>
      </c>
      <c r="R5" s="16"/>
      <c r="S5">
        <v>10</v>
      </c>
      <c r="T5">
        <v>222.18</v>
      </c>
      <c r="U5">
        <v>1096.68</v>
      </c>
      <c r="V5">
        <v>164.5</v>
      </c>
      <c r="W5">
        <v>1261.18</v>
      </c>
    </row>
    <row r="6" spans="1:25" x14ac:dyDescent="0.25">
      <c r="A6">
        <v>190329</v>
      </c>
      <c r="B6" s="14">
        <v>43606</v>
      </c>
      <c r="C6">
        <v>3152715</v>
      </c>
      <c r="D6" t="s">
        <v>68</v>
      </c>
      <c r="E6" t="s">
        <v>67</v>
      </c>
      <c r="F6" s="14">
        <v>43598</v>
      </c>
      <c r="G6" s="18"/>
      <c r="H6" t="s">
        <v>30</v>
      </c>
      <c r="I6" t="s">
        <v>35</v>
      </c>
      <c r="J6" t="s">
        <v>32</v>
      </c>
      <c r="K6">
        <v>7</v>
      </c>
      <c r="L6">
        <v>28</v>
      </c>
      <c r="M6">
        <v>45</v>
      </c>
      <c r="N6">
        <v>45</v>
      </c>
      <c r="O6" s="16"/>
      <c r="P6" s="16"/>
      <c r="Q6">
        <v>165</v>
      </c>
      <c r="R6" s="16"/>
      <c r="S6">
        <v>10</v>
      </c>
      <c r="T6">
        <v>42.41</v>
      </c>
      <c r="U6">
        <v>217.41</v>
      </c>
      <c r="V6">
        <v>32.61</v>
      </c>
      <c r="W6">
        <v>250.02</v>
      </c>
    </row>
    <row r="7" spans="1:25" x14ac:dyDescent="0.25">
      <c r="A7">
        <v>190624</v>
      </c>
      <c r="B7" s="14">
        <v>43609</v>
      </c>
      <c r="C7">
        <v>3294194</v>
      </c>
      <c r="D7" t="s">
        <v>49</v>
      </c>
      <c r="E7" t="s">
        <v>49</v>
      </c>
      <c r="F7" s="14">
        <v>43602</v>
      </c>
      <c r="G7" s="18"/>
      <c r="H7" t="s">
        <v>35</v>
      </c>
      <c r="I7" t="s">
        <v>30</v>
      </c>
      <c r="J7" t="s">
        <v>32</v>
      </c>
      <c r="K7">
        <v>13</v>
      </c>
      <c r="L7">
        <v>235</v>
      </c>
      <c r="M7">
        <v>215</v>
      </c>
      <c r="N7">
        <v>235</v>
      </c>
      <c r="O7" s="16"/>
      <c r="P7" s="16"/>
      <c r="Q7">
        <v>446.5</v>
      </c>
      <c r="R7" s="16"/>
      <c r="S7">
        <v>10</v>
      </c>
      <c r="T7">
        <v>114.75</v>
      </c>
      <c r="U7">
        <v>571.25</v>
      </c>
      <c r="V7">
        <v>85.69</v>
      </c>
      <c r="W7">
        <v>656.94</v>
      </c>
    </row>
    <row r="8" spans="1:25" x14ac:dyDescent="0.25">
      <c r="A8">
        <v>190962</v>
      </c>
      <c r="B8" s="14">
        <v>43610</v>
      </c>
      <c r="C8">
        <v>3294195</v>
      </c>
      <c r="D8" t="s">
        <v>49</v>
      </c>
      <c r="E8" t="s">
        <v>49</v>
      </c>
      <c r="F8" s="14">
        <v>43609</v>
      </c>
      <c r="G8" s="18"/>
      <c r="H8" t="s">
        <v>35</v>
      </c>
      <c r="I8" t="s">
        <v>30</v>
      </c>
      <c r="J8" t="s">
        <v>32</v>
      </c>
      <c r="K8">
        <v>4</v>
      </c>
      <c r="L8">
        <v>81</v>
      </c>
      <c r="M8">
        <v>138</v>
      </c>
      <c r="N8">
        <v>138</v>
      </c>
      <c r="O8" s="16"/>
      <c r="P8" s="16"/>
      <c r="Q8">
        <v>262.2</v>
      </c>
      <c r="R8" s="16"/>
      <c r="S8">
        <v>10</v>
      </c>
      <c r="T8">
        <v>67.39</v>
      </c>
      <c r="U8">
        <v>339.59</v>
      </c>
      <c r="V8">
        <v>50.94</v>
      </c>
      <c r="W8">
        <v>390.53</v>
      </c>
    </row>
    <row r="9" spans="1:25" x14ac:dyDescent="0.25">
      <c r="A9">
        <v>190329</v>
      </c>
      <c r="B9" s="14">
        <v>43606</v>
      </c>
      <c r="C9">
        <v>3152713</v>
      </c>
      <c r="D9" t="s">
        <v>68</v>
      </c>
      <c r="E9" t="s">
        <v>69</v>
      </c>
      <c r="F9" s="14">
        <v>43592</v>
      </c>
      <c r="G9" s="18"/>
      <c r="H9" t="s">
        <v>30</v>
      </c>
      <c r="I9" t="s">
        <v>35</v>
      </c>
      <c r="J9" t="s">
        <v>32</v>
      </c>
      <c r="K9">
        <v>40</v>
      </c>
      <c r="L9">
        <v>416</v>
      </c>
      <c r="M9">
        <v>512</v>
      </c>
      <c r="N9">
        <v>512</v>
      </c>
      <c r="O9" s="16"/>
      <c r="P9" s="16"/>
      <c r="Q9">
        <v>972.8</v>
      </c>
      <c r="R9" s="16"/>
      <c r="S9">
        <v>10</v>
      </c>
      <c r="T9">
        <v>250.01</v>
      </c>
      <c r="U9">
        <v>1232.81</v>
      </c>
      <c r="V9">
        <v>184.92</v>
      </c>
      <c r="W9">
        <v>1417.73</v>
      </c>
    </row>
    <row r="10" spans="1:25" x14ac:dyDescent="0.25">
      <c r="A10">
        <v>189495</v>
      </c>
      <c r="B10" s="14">
        <v>43594</v>
      </c>
      <c r="C10">
        <v>3152711</v>
      </c>
      <c r="D10" t="s">
        <v>68</v>
      </c>
      <c r="E10" t="s">
        <v>70</v>
      </c>
      <c r="F10" s="14">
        <v>43584</v>
      </c>
      <c r="G10" s="18"/>
      <c r="H10" t="s">
        <v>30</v>
      </c>
      <c r="I10" t="s">
        <v>35</v>
      </c>
      <c r="J10" t="s">
        <v>32</v>
      </c>
      <c r="K10">
        <v>52</v>
      </c>
      <c r="L10">
        <v>404</v>
      </c>
      <c r="M10">
        <v>655</v>
      </c>
      <c r="N10">
        <v>655</v>
      </c>
      <c r="O10" s="16"/>
      <c r="P10" s="16"/>
      <c r="Q10">
        <v>1244.5</v>
      </c>
      <c r="R10" s="16"/>
      <c r="S10">
        <v>10</v>
      </c>
      <c r="T10">
        <v>319.83999999999997</v>
      </c>
      <c r="U10">
        <v>1574.34</v>
      </c>
      <c r="V10">
        <v>236.15</v>
      </c>
      <c r="W10">
        <v>1810.49</v>
      </c>
    </row>
    <row r="11" spans="1:25" x14ac:dyDescent="0.25">
      <c r="A11">
        <v>190624</v>
      </c>
      <c r="B11" s="14">
        <v>43609</v>
      </c>
      <c r="C11">
        <v>3299966</v>
      </c>
      <c r="D11" t="s">
        <v>71</v>
      </c>
      <c r="E11" t="s">
        <v>64</v>
      </c>
      <c r="F11" s="14">
        <v>43592</v>
      </c>
      <c r="G11" s="18"/>
      <c r="H11" t="s">
        <v>42</v>
      </c>
      <c r="I11" t="s">
        <v>30</v>
      </c>
      <c r="J11" t="s">
        <v>32</v>
      </c>
      <c r="K11">
        <v>7</v>
      </c>
      <c r="L11">
        <v>204</v>
      </c>
      <c r="M11">
        <v>62</v>
      </c>
      <c r="N11">
        <v>204</v>
      </c>
      <c r="O11" s="16"/>
      <c r="P11" s="16"/>
      <c r="Q11">
        <v>387.6</v>
      </c>
      <c r="R11" s="16"/>
      <c r="S11">
        <v>10</v>
      </c>
      <c r="T11">
        <v>99.61</v>
      </c>
      <c r="U11">
        <v>497.21</v>
      </c>
      <c r="V11">
        <v>74.58</v>
      </c>
      <c r="W11">
        <v>571.79</v>
      </c>
    </row>
    <row r="12" spans="1:25" ht="15.75" thickBot="1" x14ac:dyDescent="0.3">
      <c r="G12" s="16"/>
      <c r="K12" s="15">
        <f>SUM(K2:K11)</f>
        <v>198</v>
      </c>
      <c r="L12" s="15">
        <f t="shared" ref="L12:W12" si="0">SUM(L2:L11)</f>
        <v>2317</v>
      </c>
      <c r="M12" s="15">
        <f t="shared" si="0"/>
        <v>2409</v>
      </c>
      <c r="N12" s="15">
        <f t="shared" si="0"/>
        <v>2977</v>
      </c>
      <c r="O12" s="15"/>
      <c r="P12" s="15"/>
      <c r="Q12" s="15">
        <f t="shared" si="0"/>
        <v>5735.8</v>
      </c>
      <c r="R12" s="15"/>
      <c r="S12" s="15">
        <f t="shared" si="0"/>
        <v>100</v>
      </c>
      <c r="T12" s="15">
        <f t="shared" si="0"/>
        <v>1474.1099999999997</v>
      </c>
      <c r="U12" s="15">
        <f t="shared" si="0"/>
        <v>7309.9100000000008</v>
      </c>
      <c r="V12" s="15">
        <f t="shared" si="0"/>
        <v>1096.49</v>
      </c>
      <c r="W12" s="15">
        <f t="shared" si="0"/>
        <v>8406.4000000000015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workbookViewId="0">
      <selection activeCell="M6" sqref="M6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8.7109375" bestFit="1" customWidth="1"/>
    <col min="5" max="5" width="9.85546875" bestFit="1" customWidth="1"/>
    <col min="6" max="6" width="10.7109375" bestFit="1" customWidth="1"/>
    <col min="7" max="7" width="8.5703125" bestFit="1" customWidth="1"/>
    <col min="8" max="8" width="15.42578125" bestFit="1" customWidth="1"/>
    <col min="9" max="9" width="11.710937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7.42578125" bestFit="1" customWidth="1"/>
    <col min="22" max="22" width="6" bestFit="1" customWidth="1"/>
    <col min="23" max="23" width="7.140625" bestFit="1" customWidth="1"/>
    <col min="24" max="24" width="8.7109375" bestFit="1" customWidth="1"/>
    <col min="25" max="25" width="8.85546875" bestFit="1" customWidth="1"/>
    <col min="26" max="26" width="10.140625" bestFit="1" customWidth="1"/>
    <col min="27" max="28" width="10.28515625" bestFit="1" customWidth="1"/>
    <col min="29" max="29" width="10.85546875" bestFit="1" customWidth="1"/>
    <col min="30" max="30" width="15.5703125" bestFit="1" customWidth="1"/>
    <col min="31" max="31" width="13.85546875" bestFit="1" customWidth="1"/>
    <col min="32" max="32" width="14" bestFit="1" customWidth="1"/>
    <col min="33" max="33" width="9.140625" bestFit="1" customWidth="1"/>
    <col min="34" max="36" width="10.140625" bestFit="1" customWidth="1"/>
    <col min="37" max="37" width="7.28515625" bestFit="1" customWidth="1"/>
    <col min="38" max="38" width="7.5703125" bestFit="1" customWidth="1"/>
    <col min="39" max="39" width="8.7109375" bestFit="1" customWidth="1"/>
    <col min="40" max="40" width="8.28515625" bestFit="1" customWidth="1"/>
    <col min="41" max="41" width="10.85546875" bestFit="1" customWidth="1"/>
    <col min="42" max="42" width="12.140625" bestFit="1" customWidth="1"/>
    <col min="43" max="43" width="11.7109375" bestFit="1" customWidth="1"/>
    <col min="44" max="44" width="14.42578125" bestFit="1" customWidth="1"/>
    <col min="45" max="45" width="6.85546875" bestFit="1" customWidth="1"/>
    <col min="46" max="46" width="6.42578125" bestFit="1" customWidth="1"/>
    <col min="47" max="47" width="11.7109375" bestFit="1" customWidth="1"/>
    <col min="48" max="48" width="7.140625" bestFit="1" customWidth="1"/>
    <col min="50" max="50" width="6.28515625" bestFit="1" customWidth="1"/>
    <col min="51" max="51" width="27.28515625" bestFit="1" customWidth="1"/>
    <col min="52" max="52" width="9.28515625" bestFit="1" customWidth="1"/>
    <col min="53" max="53" width="10.7109375" bestFit="1" customWidth="1"/>
    <col min="54" max="54" width="7.5703125" bestFit="1" customWidth="1"/>
    <col min="55" max="55" width="9.7109375" bestFit="1" customWidth="1"/>
    <col min="56" max="56" width="15" bestFit="1" customWidth="1"/>
    <col min="57" max="57" width="11.42578125" bestFit="1" customWidth="1"/>
    <col min="58" max="58" width="14.7109375" bestFit="1" customWidth="1"/>
    <col min="59" max="59" width="10" bestFit="1" customWidth="1"/>
    <col min="60" max="60" width="6.85546875" bestFit="1" customWidth="1"/>
    <col min="61" max="61" width="6.5703125" bestFit="1" customWidth="1"/>
    <col min="62" max="62" width="6.7109375" bestFit="1" customWidth="1"/>
    <col min="63" max="63" width="9.7109375" bestFit="1" customWidth="1"/>
    <col min="64" max="64" width="14.7109375" bestFit="1" customWidth="1"/>
    <col min="65" max="65" width="8.7109375" bestFit="1" customWidth="1"/>
    <col min="66" max="66" width="9.7109375" bestFit="1" customWidth="1"/>
    <col min="67" max="67" width="8.140625" bestFit="1" customWidth="1"/>
    <col min="68" max="68" width="7.85546875" bestFit="1" customWidth="1"/>
    <col min="69" max="69" width="9.28515625" bestFit="1" customWidth="1"/>
    <col min="70" max="70" width="10.28515625" bestFit="1" customWidth="1"/>
    <col min="71" max="71" width="11.85546875" bestFit="1" customWidth="1"/>
    <col min="72" max="72" width="8.28515625" bestFit="1" customWidth="1"/>
    <col min="73" max="73" width="10.42578125" bestFit="1" customWidth="1"/>
    <col min="74" max="74" width="6.85546875" bestFit="1" customWidth="1"/>
    <col min="75" max="76" width="14.28515625" bestFit="1" customWidth="1"/>
    <col min="77" max="78" width="14.42578125" bestFit="1" customWidth="1"/>
    <col min="79" max="82" width="15.5703125" bestFit="1" customWidth="1"/>
    <col min="83" max="83" width="8.85546875" bestFit="1" customWidth="1"/>
    <col min="84" max="84" width="8.42578125" bestFit="1" customWidth="1"/>
    <col min="85" max="85" width="8.7109375" bestFit="1" customWidth="1"/>
    <col min="86" max="86" width="4.85546875" bestFit="1" customWidth="1"/>
    <col min="87" max="87" width="8.28515625" bestFit="1" customWidth="1"/>
    <col min="88" max="88" width="9.85546875" bestFit="1" customWidth="1"/>
    <col min="89" max="89" width="11.5703125" bestFit="1" customWidth="1"/>
    <col min="90" max="90" width="12.7109375" bestFit="1" customWidth="1"/>
    <col min="91" max="91" width="6" bestFit="1" customWidth="1"/>
  </cols>
  <sheetData>
    <row r="1" spans="1:25" s="16" customFormat="1" x14ac:dyDescent="0.25">
      <c r="A1" s="16" t="s">
        <v>18</v>
      </c>
      <c r="B1" s="16" t="s">
        <v>19</v>
      </c>
      <c r="C1" s="16" t="s">
        <v>0</v>
      </c>
      <c r="D1" s="16" t="s">
        <v>1</v>
      </c>
      <c r="E1" s="16" t="s">
        <v>2</v>
      </c>
      <c r="F1" s="16" t="s">
        <v>3</v>
      </c>
      <c r="G1" s="16" t="s">
        <v>80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81</v>
      </c>
      <c r="P1" s="16" t="s">
        <v>82</v>
      </c>
      <c r="Q1" s="16" t="s">
        <v>11</v>
      </c>
      <c r="R1" s="16" t="s">
        <v>12</v>
      </c>
      <c r="S1" s="16" t="s">
        <v>13</v>
      </c>
      <c r="T1" s="16" t="s">
        <v>14</v>
      </c>
      <c r="U1" s="16" t="s">
        <v>15</v>
      </c>
      <c r="V1" s="16" t="s">
        <v>16</v>
      </c>
      <c r="W1" s="16" t="s">
        <v>17</v>
      </c>
      <c r="X1" s="17" t="s">
        <v>83</v>
      </c>
      <c r="Y1" s="17" t="s">
        <v>84</v>
      </c>
    </row>
    <row r="2" spans="1:25" x14ac:dyDescent="0.25">
      <c r="A2">
        <v>190625</v>
      </c>
      <c r="B2" s="14">
        <v>43609</v>
      </c>
      <c r="C2">
        <v>3311971</v>
      </c>
      <c r="D2" t="s">
        <v>72</v>
      </c>
      <c r="E2" t="s">
        <v>49</v>
      </c>
      <c r="F2" s="14">
        <v>43600</v>
      </c>
      <c r="G2" s="18"/>
      <c r="H2" t="s">
        <v>43</v>
      </c>
      <c r="I2" t="s">
        <v>35</v>
      </c>
      <c r="J2" t="s">
        <v>32</v>
      </c>
      <c r="K2">
        <v>7</v>
      </c>
      <c r="L2">
        <v>92</v>
      </c>
      <c r="M2">
        <v>117</v>
      </c>
      <c r="N2">
        <v>117</v>
      </c>
      <c r="O2" s="16"/>
      <c r="P2" s="16"/>
      <c r="Q2">
        <v>215.28</v>
      </c>
      <c r="R2" s="16"/>
      <c r="S2">
        <v>10</v>
      </c>
      <c r="T2">
        <v>55.33</v>
      </c>
      <c r="U2">
        <v>280.61</v>
      </c>
      <c r="V2">
        <v>42.09</v>
      </c>
      <c r="W2">
        <v>322.7</v>
      </c>
    </row>
    <row r="3" spans="1:25" ht="15.75" thickBot="1" x14ac:dyDescent="0.3">
      <c r="A3" s="16"/>
      <c r="B3" s="16"/>
      <c r="G3" s="16"/>
      <c r="K3" s="15">
        <f>SUM(K2)</f>
        <v>7</v>
      </c>
      <c r="L3" s="15">
        <f t="shared" ref="L3:W3" si="0">SUM(L2)</f>
        <v>92</v>
      </c>
      <c r="M3" s="15">
        <f t="shared" si="0"/>
        <v>117</v>
      </c>
      <c r="N3" s="15">
        <f t="shared" si="0"/>
        <v>117</v>
      </c>
      <c r="O3" s="15"/>
      <c r="P3" s="15"/>
      <c r="Q3" s="15">
        <f t="shared" si="0"/>
        <v>215.28</v>
      </c>
      <c r="R3" s="15"/>
      <c r="S3" s="15">
        <f t="shared" si="0"/>
        <v>10</v>
      </c>
      <c r="T3" s="15">
        <f t="shared" si="0"/>
        <v>55.33</v>
      </c>
      <c r="U3" s="15">
        <f t="shared" si="0"/>
        <v>280.61</v>
      </c>
      <c r="V3" s="15">
        <f t="shared" si="0"/>
        <v>42.09</v>
      </c>
      <c r="W3" s="15">
        <f t="shared" si="0"/>
        <v>322.7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2019-05-29T12:23:10Z</dcterms:modified>
</cp:coreProperties>
</file>