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5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r:id="rId6"/>
  </sheets>
  <externalReferences>
    <externalReference r:id="rId7"/>
  </externalReferences>
  <definedNames>
    <definedName name="_xlnm._FilterDatabase" localSheetId="1" hidden="1">WaybillsMAA001!#REF!</definedName>
  </definedNames>
  <calcPr calcId="145621"/>
</workbook>
</file>

<file path=xl/calcChain.xml><?xml version="1.0" encoding="utf-8"?>
<calcChain xmlns="http://schemas.openxmlformats.org/spreadsheetml/2006/main">
  <c r="K3" i="7" l="1"/>
  <c r="L3" i="7"/>
  <c r="M3" i="7"/>
  <c r="N3" i="7"/>
  <c r="Q3" i="7"/>
  <c r="S3" i="7"/>
  <c r="T3" i="7"/>
  <c r="U3" i="7"/>
  <c r="V3" i="7"/>
  <c r="W3" i="7"/>
  <c r="B4" i="5" s="1"/>
  <c r="K3" i="4"/>
  <c r="L3" i="4"/>
  <c r="M3" i="4"/>
  <c r="N3" i="4"/>
  <c r="Q3" i="4"/>
  <c r="S3" i="4"/>
  <c r="T3" i="4"/>
  <c r="U3" i="4"/>
  <c r="V3" i="4"/>
  <c r="W3" i="4"/>
  <c r="B7" i="5" s="1"/>
  <c r="I17" i="3"/>
  <c r="J17" i="3"/>
  <c r="K17" i="3"/>
  <c r="N17" i="3"/>
  <c r="P17" i="3"/>
  <c r="Q17" i="3"/>
  <c r="R17" i="3"/>
  <c r="S17" i="3"/>
  <c r="T17" i="3"/>
  <c r="U17" i="3"/>
  <c r="B6" i="5" s="1"/>
  <c r="K6" i="2"/>
  <c r="L6" i="2"/>
  <c r="M6" i="2"/>
  <c r="N6" i="2"/>
  <c r="Q6" i="2"/>
  <c r="S6" i="2"/>
  <c r="T6" i="2"/>
  <c r="U6" i="2"/>
  <c r="V6" i="2"/>
  <c r="W6" i="2"/>
  <c r="B5" i="5" s="1"/>
  <c r="K35" i="1"/>
  <c r="L35" i="1"/>
  <c r="M35" i="1"/>
  <c r="N35" i="1"/>
  <c r="Q35" i="1"/>
  <c r="R35" i="1"/>
  <c r="S35" i="1"/>
  <c r="T35" i="1"/>
  <c r="U35" i="1"/>
  <c r="V35" i="1"/>
  <c r="W35" i="1"/>
  <c r="B3" i="5" s="1"/>
  <c r="B8" i="5" l="1"/>
  <c r="B9" i="5" s="1"/>
  <c r="B12" i="5" s="1"/>
</calcChain>
</file>

<file path=xl/sharedStrings.xml><?xml version="1.0" encoding="utf-8"?>
<sst xmlns="http://schemas.openxmlformats.org/spreadsheetml/2006/main" count="405" uniqueCount="88">
  <si>
    <t>MAA001</t>
  </si>
  <si>
    <t>MFJ001</t>
  </si>
  <si>
    <t>MAP001</t>
  </si>
  <si>
    <t>MAP002</t>
  </si>
  <si>
    <t>MAB001</t>
  </si>
  <si>
    <t>MAF001</t>
  </si>
  <si>
    <t>MGG001</t>
  </si>
  <si>
    <t>TOTAL</t>
  </si>
  <si>
    <t>BALANCE DUE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</si>
  <si>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</si>
  <si>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</si>
  <si>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</si>
  <si>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</si>
  <si>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</si>
  <si>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</si>
  <si>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</si>
  <si>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</si>
  <si>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</si>
  <si>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</si>
  <si>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</si>
  <si>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</si>
  <si>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RegCharge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</si>
  <si>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</si>
  <si>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</si>
  <si>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</si>
  <si>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</si>
  <si>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</si>
  <si>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</si>
  <si>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</si>
  <si>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</si>
  <si>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PORT ELIZABETH</t>
  </si>
  <si>
    <t>Road Freight</t>
  </si>
  <si>
    <t>CAPE TOWN</t>
  </si>
  <si>
    <t>ATM SOLUTIONS JHB</t>
  </si>
  <si>
    <t>ATM SOLUTIONS CPT</t>
  </si>
  <si>
    <t>ATM EASTGATE JHB</t>
  </si>
  <si>
    <t>ATM SOLUTIONS BLOEM</t>
  </si>
  <si>
    <t>BLOEMFONTEIN</t>
  </si>
  <si>
    <t>DURBAN</t>
  </si>
  <si>
    <t>ATM SOLUTIONS BFN</t>
  </si>
  <si>
    <t>ATM SOLUTIONS DBN</t>
  </si>
  <si>
    <t>INTETO CONNECT PTA</t>
  </si>
  <si>
    <t>PRETORIA</t>
  </si>
  <si>
    <t>NATPRO NEW GERMANY</t>
  </si>
  <si>
    <t>PRIONTEX</t>
  </si>
  <si>
    <t>BLOEMED MEDICAL SUPPLIERS BLOEM</t>
  </si>
  <si>
    <t>PRIONTEX MIDRAND</t>
  </si>
  <si>
    <t>PRIONTEX WYNBERG</t>
  </si>
  <si>
    <t>BLOEMED MEDICAL BLOEM</t>
  </si>
  <si>
    <t>CRAIGHALL</t>
  </si>
  <si>
    <t>PRIONTEX JHB</t>
  </si>
  <si>
    <t>BLU TECH</t>
  </si>
  <si>
    <t>AUGUST 2019</t>
  </si>
  <si>
    <t>WORCESTER SHOPFITTERS REF WB 3341631</t>
  </si>
  <si>
    <t>WORCESTER</t>
  </si>
  <si>
    <t>NO CHARGE</t>
  </si>
  <si>
    <t>ATM SOLUTIONS P.E</t>
  </si>
  <si>
    <t>ATM SOLUTIONS WITBANK</t>
  </si>
  <si>
    <t>WITBANK</t>
  </si>
  <si>
    <t>ATM SOLUTIONS KLERKSDORP</t>
  </si>
  <si>
    <t>KLERKSDORP</t>
  </si>
  <si>
    <t>ATM REF W/B 3341636</t>
  </si>
  <si>
    <t>ATM SOLUTIONS WYNBERG</t>
  </si>
  <si>
    <t>INTETO MILNERTON</t>
  </si>
  <si>
    <t>INTETO CONNECT MILNERTON</t>
  </si>
  <si>
    <t>NATIONAL BRANDS ISANDO</t>
  </si>
  <si>
    <t>HI - TECHNOLOGY DBN</t>
  </si>
  <si>
    <t>PRION TEX JHB</t>
  </si>
  <si>
    <t xml:space="preserve">WESTERN CAPE </t>
  </si>
  <si>
    <t>PRINTEX MICRONCLEA CPT</t>
  </si>
  <si>
    <t>SHAMIL BEGG CPT</t>
  </si>
  <si>
    <t>PHONTEX CORPORATE JHB</t>
  </si>
  <si>
    <t>RIONTEX COIPANTE JHB</t>
  </si>
  <si>
    <t>BLOEMED MEDICAL BFN</t>
  </si>
  <si>
    <t>PRIOTEX MIDRAND</t>
  </si>
  <si>
    <t>WESTERN CAPE  NON PHARM CPT</t>
  </si>
  <si>
    <t>PRIONTEX MICRONCLEAN CPT</t>
  </si>
  <si>
    <t>PodDate</t>
  </si>
  <si>
    <t>KgCharge</t>
  </si>
  <si>
    <t>MinCharge</t>
  </si>
  <si>
    <t>Cr AMNT</t>
  </si>
  <si>
    <t>Dr AMNT</t>
  </si>
  <si>
    <t>CARGO WORKS</t>
  </si>
  <si>
    <t>ATM  SOLUTIONS PE</t>
  </si>
  <si>
    <t>ATM  SOLUTIONS CPT</t>
  </si>
  <si>
    <t>ATM SOLUTIONS PLZ</t>
  </si>
  <si>
    <t>ATM SOULTIONS JHB</t>
  </si>
  <si>
    <t>ATM SOLUTIONS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</si>
</sst>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 applyNumberFormat="1"/>
    <xf numFmtId="14" fontId="0" fillId="0" borderId="0" xfId="0" applyNumberFormat="1"/>
    <xf numFmtId="0" fontId="2" fillId="0" borderId="2" xfId="0" applyFont="1" applyBorder="1"/>
    <xf numFmtId="0" fontId="2" fillId="0" borderId="2" xfId="0" applyNumberFormat="1" applyFont="1" applyBorder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  <xf numFmtId="1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ve%20Analytics%20Waybill%20%20Breakdown%20OCT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"/>
      <sheetName val="WaybillsMAB001"/>
      <sheetName val="WaybillsMAA001"/>
      <sheetName val="WaybillsMFJ001"/>
      <sheetName val="InvoicesMAF001"/>
      <sheetName val="WaybillsMAP001"/>
      <sheetName val="WaybillsMAP002"/>
      <sheetName val="WaybillsMGG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0">
          <cell r="W5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19" sqref="A19"/>
    </sheetView>
  </sheetViews>
  <sheetFormatPr defaultRowHeight="15" x14ac:dyDescent="0.25"/>
  <cols>
    <col min="1" max="1" width="23" customWidth="1"/>
    <col min="2" max="2" width="11.42578125" style="7" bestFit="1" customWidth="1"/>
  </cols>
  <sheetData>
    <row r="1" spans="1:2" x14ac:dyDescent="0.25">
      <c r="A1" s="2" t="s">
        <v>52</v>
      </c>
    </row>
    <row r="2" spans="1:2" x14ac:dyDescent="0.25">
      <c r="A2" s="3" t="s">
        <v>4</v>
      </c>
      <c r="B2" s="9">
        <v>0</v>
      </c>
    </row>
    <row r="3" spans="1:2" x14ac:dyDescent="0.25">
      <c r="A3" s="4" t="s">
        <v>0</v>
      </c>
      <c r="B3" s="10">
        <f>WaybillsMAA001!W35</f>
        <v>49462.549999999988</v>
      </c>
    </row>
    <row r="4" spans="1:2" x14ac:dyDescent="0.25">
      <c r="A4" s="4" t="s">
        <v>5</v>
      </c>
      <c r="B4" s="10">
        <f>WaybillsMAF001!W3</f>
        <v>246.99</v>
      </c>
    </row>
    <row r="5" spans="1:2" x14ac:dyDescent="0.25">
      <c r="A5" s="4" t="s">
        <v>1</v>
      </c>
      <c r="B5" s="11">
        <f>WaybillsMFJ001!W6</f>
        <v>1931.4400000000003</v>
      </c>
    </row>
    <row r="6" spans="1:2" x14ac:dyDescent="0.25">
      <c r="A6" s="4" t="s">
        <v>2</v>
      </c>
      <c r="B6" s="11">
        <f>WaybillsMAP001!U17</f>
        <v>19954.48</v>
      </c>
    </row>
    <row r="7" spans="1:2" x14ac:dyDescent="0.25">
      <c r="A7" s="4" t="s">
        <v>3</v>
      </c>
      <c r="B7" s="11">
        <f>WaybillsMAP002!W3</f>
        <v>2663.81</v>
      </c>
    </row>
    <row r="8" spans="1:2" x14ac:dyDescent="0.25">
      <c r="A8" s="3" t="s">
        <v>6</v>
      </c>
      <c r="B8" s="12">
        <f>[1]WaybillsMGG001!W50</f>
        <v>0</v>
      </c>
    </row>
    <row r="9" spans="1:2" x14ac:dyDescent="0.25">
      <c r="A9" s="5" t="s">
        <v>7</v>
      </c>
      <c r="B9" s="8">
        <f>SUM(B2:B8)</f>
        <v>74259.26999999999</v>
      </c>
    </row>
    <row r="12" spans="1:2" x14ac:dyDescent="0.25">
      <c r="A12" s="1" t="s">
        <v>8</v>
      </c>
      <c r="B12" s="6">
        <f>B9</f>
        <v>74259.26999999999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workbookViewId="0">
      <selection activeCell="A2" sqref="A2:XFD2"/>
    </sheetView>
  </sheetViews>
  <sheetFormatPr defaultColWidth="9.28515625" defaultRowHeight="15" x14ac:dyDescent="0.25"/>
  <cols>
    <col min="1" max="1" width="7" bestFit="1" customWidth="1"/>
    <col min="2" max="2" width="10.7109375" bestFit="1" customWidth="1"/>
    <col min="3" max="3" width="10.42578125" bestFit="1" customWidth="1"/>
    <col min="4" max="4" width="25.140625" bestFit="1" customWidth="1"/>
    <col min="5" max="5" width="39.140625" bestFit="1" customWidth="1"/>
    <col min="6" max="6" width="10.7109375" bestFit="1" customWidth="1"/>
    <col min="7" max="8" width="15.5703125" bestFit="1" customWidth="1"/>
    <col min="9" max="9" width="12.140625" bestFit="1" customWidth="1"/>
    <col min="10" max="10" width="3.85546875" bestFit="1" customWidth="1"/>
    <col min="11" max="11" width="8.5703125" bestFit="1" customWidth="1"/>
    <col min="12" max="12" width="8.42578125" bestFit="1" customWidth="1"/>
    <col min="13" max="13" width="8.85546875" bestFit="1" customWidth="1"/>
    <col min="14" max="14" width="13.5703125" bestFit="1" customWidth="1"/>
    <col min="15" max="16" width="10.42578125" bestFit="1" customWidth="1"/>
    <col min="17" max="17" width="11" bestFit="1" customWidth="1"/>
    <col min="18" max="18" width="8" bestFit="1" customWidth="1"/>
    <col min="19" max="19" width="7" bestFit="1" customWidth="1"/>
    <col min="20" max="20" width="8" bestFit="1" customWidth="1"/>
    <col min="21" max="21" width="7" bestFit="1" customWidth="1"/>
    <col min="22" max="22" width="10.7109375" bestFit="1" customWidth="1"/>
  </cols>
  <sheetData>
    <row r="1" spans="1:25" x14ac:dyDescent="0.25">
      <c r="A1" s="17" t="s">
        <v>27</v>
      </c>
      <c r="B1" s="17" t="s">
        <v>28</v>
      </c>
      <c r="C1" s="17" t="s">
        <v>9</v>
      </c>
      <c r="D1" s="17" t="s">
        <v>10</v>
      </c>
      <c r="E1" s="17" t="s">
        <v>11</v>
      </c>
      <c r="F1" s="17" t="s">
        <v>12</v>
      </c>
      <c r="G1" s="17" t="s">
        <v>77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78</v>
      </c>
      <c r="P1" s="17" t="s">
        <v>79</v>
      </c>
      <c r="Q1" s="17" t="s">
        <v>20</v>
      </c>
      <c r="R1" s="17" t="s">
        <v>21</v>
      </c>
      <c r="S1" s="17" t="s">
        <v>22</v>
      </c>
      <c r="T1" s="17" t="s">
        <v>23</v>
      </c>
      <c r="U1" s="17" t="s">
        <v>24</v>
      </c>
      <c r="V1" s="17" t="s">
        <v>25</v>
      </c>
      <c r="W1" s="17" t="s">
        <v>26</v>
      </c>
      <c r="X1" s="18" t="s">
        <v>80</v>
      </c>
      <c r="Y1" s="18" t="s">
        <v>81</v>
      </c>
    </row>
    <row r="2" spans="1:25" x14ac:dyDescent="0.25">
      <c r="A2">
        <v>197556</v>
      </c>
      <c r="B2" s="14">
        <v>43702</v>
      </c>
      <c r="C2">
        <v>3341641</v>
      </c>
      <c r="D2" t="s">
        <v>33</v>
      </c>
      <c r="E2" t="s">
        <v>34</v>
      </c>
      <c r="F2" s="14">
        <v>43698</v>
      </c>
      <c r="G2" s="19"/>
      <c r="H2" t="s">
        <v>29</v>
      </c>
      <c r="I2" t="s">
        <v>32</v>
      </c>
      <c r="J2" t="s">
        <v>31</v>
      </c>
      <c r="K2">
        <v>2</v>
      </c>
      <c r="L2">
        <v>220</v>
      </c>
      <c r="M2">
        <v>404</v>
      </c>
      <c r="N2">
        <v>404</v>
      </c>
      <c r="O2" s="17"/>
      <c r="P2" s="17"/>
      <c r="Q2">
        <v>808</v>
      </c>
      <c r="R2">
        <v>0</v>
      </c>
      <c r="S2">
        <v>10</v>
      </c>
      <c r="T2">
        <v>194.73</v>
      </c>
      <c r="U2">
        <v>1012.73</v>
      </c>
      <c r="V2">
        <v>151.91</v>
      </c>
      <c r="W2">
        <v>1164.6400000000001</v>
      </c>
    </row>
    <row r="3" spans="1:25" x14ac:dyDescent="0.25">
      <c r="A3">
        <v>197556</v>
      </c>
      <c r="B3" s="14">
        <v>43702</v>
      </c>
      <c r="C3">
        <v>3341639</v>
      </c>
      <c r="D3" t="s">
        <v>33</v>
      </c>
      <c r="E3" t="s">
        <v>34</v>
      </c>
      <c r="F3" s="14">
        <v>43697</v>
      </c>
      <c r="G3" s="19"/>
      <c r="H3" t="s">
        <v>29</v>
      </c>
      <c r="I3" t="s">
        <v>32</v>
      </c>
      <c r="J3" t="s">
        <v>31</v>
      </c>
      <c r="K3">
        <v>3</v>
      </c>
      <c r="L3">
        <v>220</v>
      </c>
      <c r="M3">
        <v>1080</v>
      </c>
      <c r="N3">
        <v>1080</v>
      </c>
      <c r="O3" s="17"/>
      <c r="P3" s="17"/>
      <c r="Q3">
        <v>2160</v>
      </c>
      <c r="R3">
        <v>0</v>
      </c>
      <c r="S3">
        <v>10</v>
      </c>
      <c r="T3">
        <v>520.55999999999995</v>
      </c>
      <c r="U3">
        <v>2690.56</v>
      </c>
      <c r="V3">
        <v>403.58</v>
      </c>
      <c r="W3">
        <v>3094.14</v>
      </c>
    </row>
    <row r="4" spans="1:25" x14ac:dyDescent="0.25">
      <c r="A4">
        <v>196171</v>
      </c>
      <c r="B4" s="14">
        <v>43690</v>
      </c>
      <c r="C4">
        <v>3341624</v>
      </c>
      <c r="D4" s="17" t="s">
        <v>33</v>
      </c>
      <c r="E4" t="s">
        <v>40</v>
      </c>
      <c r="F4" s="14">
        <v>43679</v>
      </c>
      <c r="G4" s="19"/>
      <c r="H4" t="s">
        <v>49</v>
      </c>
      <c r="I4" t="s">
        <v>38</v>
      </c>
      <c r="J4" t="s">
        <v>31</v>
      </c>
      <c r="K4">
        <v>5</v>
      </c>
      <c r="L4">
        <v>256</v>
      </c>
      <c r="M4">
        <v>638</v>
      </c>
      <c r="N4">
        <v>638</v>
      </c>
      <c r="O4" s="17"/>
      <c r="P4" s="17"/>
      <c r="Q4">
        <v>797.5</v>
      </c>
      <c r="R4">
        <v>0</v>
      </c>
      <c r="S4">
        <v>10</v>
      </c>
      <c r="T4">
        <v>195.39</v>
      </c>
      <c r="U4">
        <v>1002.89</v>
      </c>
      <c r="V4">
        <v>150.43</v>
      </c>
      <c r="W4">
        <v>1153.32</v>
      </c>
    </row>
    <row r="5" spans="1:25" x14ac:dyDescent="0.25">
      <c r="A5">
        <v>197556</v>
      </c>
      <c r="B5" s="14">
        <v>43702</v>
      </c>
      <c r="C5">
        <v>3341622</v>
      </c>
      <c r="D5" s="17" t="s">
        <v>33</v>
      </c>
      <c r="E5" t="s">
        <v>84</v>
      </c>
      <c r="F5" s="14">
        <v>43677</v>
      </c>
      <c r="G5" s="19"/>
      <c r="H5" t="s">
        <v>29</v>
      </c>
      <c r="I5" t="s">
        <v>32</v>
      </c>
      <c r="J5" t="s">
        <v>31</v>
      </c>
      <c r="K5">
        <v>5</v>
      </c>
      <c r="L5">
        <v>417</v>
      </c>
      <c r="M5">
        <v>693</v>
      </c>
      <c r="N5">
        <v>693</v>
      </c>
      <c r="O5" s="17"/>
      <c r="P5" s="17"/>
      <c r="Q5">
        <v>1386</v>
      </c>
      <c r="R5">
        <v>0</v>
      </c>
      <c r="S5">
        <v>10</v>
      </c>
      <c r="T5">
        <v>339.57</v>
      </c>
      <c r="U5">
        <v>1735.57</v>
      </c>
      <c r="V5">
        <v>260.33999999999997</v>
      </c>
      <c r="W5">
        <v>1995.91</v>
      </c>
    </row>
    <row r="6" spans="1:25" x14ac:dyDescent="0.25">
      <c r="A6">
        <v>195845</v>
      </c>
      <c r="B6" s="14">
        <v>43683</v>
      </c>
      <c r="C6">
        <v>3341623</v>
      </c>
      <c r="D6" s="17" t="s">
        <v>33</v>
      </c>
      <c r="E6" t="s">
        <v>40</v>
      </c>
      <c r="F6" s="14">
        <v>43677</v>
      </c>
      <c r="G6" s="19"/>
      <c r="H6" t="s">
        <v>29</v>
      </c>
      <c r="I6" t="s">
        <v>38</v>
      </c>
      <c r="J6" t="s">
        <v>31</v>
      </c>
      <c r="K6">
        <v>3</v>
      </c>
      <c r="L6">
        <v>750</v>
      </c>
      <c r="M6">
        <v>846</v>
      </c>
      <c r="N6">
        <v>846</v>
      </c>
      <c r="O6" s="17"/>
      <c r="P6" s="17"/>
      <c r="Q6">
        <v>1057.5</v>
      </c>
      <c r="R6">
        <v>0</v>
      </c>
      <c r="S6">
        <v>10</v>
      </c>
      <c r="T6">
        <v>259.08999999999997</v>
      </c>
      <c r="U6">
        <v>1326.59</v>
      </c>
      <c r="V6">
        <v>198.99</v>
      </c>
      <c r="W6">
        <v>1525.58</v>
      </c>
    </row>
    <row r="7" spans="1:25" x14ac:dyDescent="0.25">
      <c r="A7">
        <v>196171</v>
      </c>
      <c r="B7" s="14">
        <v>43690</v>
      </c>
      <c r="C7">
        <v>3341627</v>
      </c>
      <c r="D7" s="17" t="s">
        <v>33</v>
      </c>
      <c r="E7" t="s">
        <v>85</v>
      </c>
      <c r="F7" s="14">
        <v>43682</v>
      </c>
      <c r="G7" s="19"/>
      <c r="H7" t="s">
        <v>29</v>
      </c>
      <c r="I7" t="s">
        <v>30</v>
      </c>
      <c r="J7" t="s">
        <v>31</v>
      </c>
      <c r="K7">
        <v>2</v>
      </c>
      <c r="L7">
        <v>194</v>
      </c>
      <c r="M7">
        <v>541</v>
      </c>
      <c r="N7">
        <v>541</v>
      </c>
      <c r="O7" s="17"/>
      <c r="P7" s="17"/>
      <c r="Q7">
        <v>1190.2</v>
      </c>
      <c r="R7">
        <v>0</v>
      </c>
      <c r="S7">
        <v>10</v>
      </c>
      <c r="T7">
        <v>291.60000000000002</v>
      </c>
      <c r="U7">
        <v>1491.8</v>
      </c>
      <c r="V7">
        <v>223.77</v>
      </c>
      <c r="W7">
        <v>1715.57</v>
      </c>
    </row>
    <row r="8" spans="1:25" x14ac:dyDescent="0.25">
      <c r="A8">
        <v>197347</v>
      </c>
      <c r="B8" s="14">
        <v>43702</v>
      </c>
      <c r="C8">
        <v>3376893</v>
      </c>
      <c r="D8" t="s">
        <v>36</v>
      </c>
      <c r="E8" t="s">
        <v>33</v>
      </c>
      <c r="F8" s="14">
        <v>43697</v>
      </c>
      <c r="G8" s="19"/>
      <c r="H8" t="s">
        <v>37</v>
      </c>
      <c r="I8" t="s">
        <v>29</v>
      </c>
      <c r="J8" t="s">
        <v>31</v>
      </c>
      <c r="K8">
        <v>2</v>
      </c>
      <c r="L8">
        <v>744</v>
      </c>
      <c r="M8">
        <v>970</v>
      </c>
      <c r="N8">
        <v>970</v>
      </c>
      <c r="O8" s="17"/>
      <c r="P8" s="17"/>
      <c r="Q8">
        <v>1940</v>
      </c>
      <c r="R8">
        <v>0</v>
      </c>
      <c r="S8">
        <v>10</v>
      </c>
      <c r="T8">
        <v>467.54</v>
      </c>
      <c r="U8">
        <v>2417.54</v>
      </c>
      <c r="V8">
        <v>362.63</v>
      </c>
      <c r="W8">
        <v>2780.17</v>
      </c>
    </row>
    <row r="9" spans="1:25" x14ac:dyDescent="0.25">
      <c r="A9">
        <v>197556</v>
      </c>
      <c r="B9" s="14">
        <v>43702</v>
      </c>
      <c r="C9">
        <v>3352747</v>
      </c>
      <c r="D9" t="s">
        <v>82</v>
      </c>
      <c r="E9" t="s">
        <v>53</v>
      </c>
      <c r="F9" s="14">
        <v>43693</v>
      </c>
      <c r="G9" s="19"/>
      <c r="H9" t="s">
        <v>32</v>
      </c>
      <c r="I9" t="s">
        <v>54</v>
      </c>
      <c r="J9" t="s">
        <v>55</v>
      </c>
      <c r="K9">
        <v>1</v>
      </c>
      <c r="L9">
        <v>1</v>
      </c>
      <c r="M9">
        <v>1</v>
      </c>
      <c r="N9">
        <v>1</v>
      </c>
      <c r="O9" s="17"/>
      <c r="P9" s="17"/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</row>
    <row r="10" spans="1:25" x14ac:dyDescent="0.25">
      <c r="A10">
        <v>197029</v>
      </c>
      <c r="B10" s="14">
        <v>43700</v>
      </c>
      <c r="C10">
        <v>3341637</v>
      </c>
      <c r="D10" t="s">
        <v>33</v>
      </c>
      <c r="E10" t="s">
        <v>56</v>
      </c>
      <c r="F10" s="14">
        <v>43692</v>
      </c>
      <c r="G10" s="19"/>
      <c r="H10" t="s">
        <v>29</v>
      </c>
      <c r="I10" t="s">
        <v>30</v>
      </c>
      <c r="J10" t="s">
        <v>31</v>
      </c>
      <c r="K10">
        <v>2</v>
      </c>
      <c r="L10">
        <v>534</v>
      </c>
      <c r="M10">
        <v>240</v>
      </c>
      <c r="N10">
        <v>534</v>
      </c>
      <c r="O10" s="17"/>
      <c r="P10" s="17"/>
      <c r="Q10">
        <v>1174.8</v>
      </c>
      <c r="R10">
        <v>0</v>
      </c>
      <c r="S10">
        <v>10</v>
      </c>
      <c r="T10">
        <v>283.13</v>
      </c>
      <c r="U10">
        <v>1467.93</v>
      </c>
      <c r="V10">
        <v>220.19</v>
      </c>
      <c r="W10">
        <v>1688.12</v>
      </c>
    </row>
    <row r="11" spans="1:25" x14ac:dyDescent="0.25">
      <c r="A11">
        <v>197556</v>
      </c>
      <c r="B11" s="14">
        <v>43702</v>
      </c>
      <c r="C11">
        <v>3353586</v>
      </c>
      <c r="D11" t="s">
        <v>39</v>
      </c>
      <c r="E11" t="s">
        <v>86</v>
      </c>
      <c r="F11" s="14">
        <v>43691</v>
      </c>
      <c r="G11" s="19"/>
      <c r="H11" t="s">
        <v>37</v>
      </c>
      <c r="I11" t="s">
        <v>29</v>
      </c>
      <c r="J11" t="s">
        <v>31</v>
      </c>
      <c r="K11">
        <v>3</v>
      </c>
      <c r="L11">
        <v>145</v>
      </c>
      <c r="M11">
        <v>385</v>
      </c>
      <c r="N11">
        <v>385</v>
      </c>
      <c r="O11" s="17"/>
      <c r="P11" s="17"/>
      <c r="Q11">
        <v>770</v>
      </c>
      <c r="R11">
        <v>0</v>
      </c>
      <c r="S11">
        <v>10</v>
      </c>
      <c r="T11">
        <v>185.57</v>
      </c>
      <c r="U11">
        <v>965.57</v>
      </c>
      <c r="V11">
        <v>144.84</v>
      </c>
      <c r="W11">
        <v>1110.4100000000001</v>
      </c>
    </row>
    <row r="12" spans="1:25" x14ac:dyDescent="0.25">
      <c r="A12">
        <v>197029</v>
      </c>
      <c r="B12" s="14">
        <v>43700</v>
      </c>
      <c r="C12">
        <v>3341635</v>
      </c>
      <c r="D12" t="s">
        <v>33</v>
      </c>
      <c r="E12" t="s">
        <v>40</v>
      </c>
      <c r="F12" s="14">
        <v>43692</v>
      </c>
      <c r="G12" s="19"/>
      <c r="H12" t="s">
        <v>29</v>
      </c>
      <c r="I12" t="s">
        <v>38</v>
      </c>
      <c r="J12" t="s">
        <v>31</v>
      </c>
      <c r="K12">
        <v>3</v>
      </c>
      <c r="L12">
        <v>296</v>
      </c>
      <c r="M12">
        <v>588</v>
      </c>
      <c r="N12">
        <v>588</v>
      </c>
      <c r="O12" s="17"/>
      <c r="P12" s="17"/>
      <c r="Q12">
        <v>735</v>
      </c>
      <c r="R12">
        <v>0</v>
      </c>
      <c r="S12">
        <v>10</v>
      </c>
      <c r="T12">
        <v>177.14</v>
      </c>
      <c r="U12">
        <v>922.14</v>
      </c>
      <c r="V12">
        <v>138.32</v>
      </c>
      <c r="W12">
        <v>1060.46</v>
      </c>
    </row>
    <row r="13" spans="1:25" x14ac:dyDescent="0.25">
      <c r="A13">
        <v>196735</v>
      </c>
      <c r="B13" s="14">
        <v>43697</v>
      </c>
      <c r="C13">
        <v>3341629</v>
      </c>
      <c r="D13" t="s">
        <v>33</v>
      </c>
      <c r="E13" t="s">
        <v>40</v>
      </c>
      <c r="F13" s="14">
        <v>43685</v>
      </c>
      <c r="G13" s="19"/>
      <c r="H13" t="s">
        <v>29</v>
      </c>
      <c r="I13" t="s">
        <v>38</v>
      </c>
      <c r="J13" t="s">
        <v>31</v>
      </c>
      <c r="K13">
        <v>7</v>
      </c>
      <c r="L13">
        <v>1544</v>
      </c>
      <c r="M13">
        <v>1954</v>
      </c>
      <c r="N13">
        <v>1954</v>
      </c>
      <c r="O13" s="17"/>
      <c r="P13" s="17"/>
      <c r="Q13">
        <v>2442.5</v>
      </c>
      <c r="R13">
        <v>0</v>
      </c>
      <c r="S13">
        <v>10</v>
      </c>
      <c r="T13">
        <v>588.64</v>
      </c>
      <c r="U13">
        <v>3041.14</v>
      </c>
      <c r="V13">
        <v>456.17</v>
      </c>
      <c r="W13">
        <v>3497.31</v>
      </c>
    </row>
    <row r="14" spans="1:25" x14ac:dyDescent="0.25">
      <c r="A14">
        <v>195845</v>
      </c>
      <c r="B14" s="14">
        <v>43683</v>
      </c>
      <c r="C14">
        <v>3336134</v>
      </c>
      <c r="D14" t="s">
        <v>83</v>
      </c>
      <c r="E14" t="s">
        <v>33</v>
      </c>
      <c r="F14" s="14">
        <v>43675</v>
      </c>
      <c r="G14" s="19"/>
      <c r="H14" t="s">
        <v>30</v>
      </c>
      <c r="I14" t="s">
        <v>29</v>
      </c>
      <c r="J14" t="s">
        <v>31</v>
      </c>
      <c r="K14">
        <v>1</v>
      </c>
      <c r="L14">
        <v>264</v>
      </c>
      <c r="M14">
        <v>492</v>
      </c>
      <c r="N14">
        <v>492</v>
      </c>
      <c r="O14" s="17"/>
      <c r="P14" s="17"/>
      <c r="Q14">
        <v>1082.4000000000001</v>
      </c>
      <c r="R14">
        <v>0</v>
      </c>
      <c r="S14">
        <v>10</v>
      </c>
      <c r="T14">
        <v>265.19</v>
      </c>
      <c r="U14">
        <v>1357.59</v>
      </c>
      <c r="V14">
        <v>203.64</v>
      </c>
      <c r="W14">
        <v>1561.23</v>
      </c>
    </row>
    <row r="15" spans="1:25" x14ac:dyDescent="0.25">
      <c r="A15">
        <v>197347</v>
      </c>
      <c r="B15" s="14">
        <v>43702</v>
      </c>
      <c r="C15">
        <v>3341642</v>
      </c>
      <c r="D15" t="s">
        <v>33</v>
      </c>
      <c r="E15" t="s">
        <v>40</v>
      </c>
      <c r="F15" s="14">
        <v>43698</v>
      </c>
      <c r="G15" s="19"/>
      <c r="H15" t="s">
        <v>29</v>
      </c>
      <c r="I15" t="s">
        <v>38</v>
      </c>
      <c r="J15" t="s">
        <v>31</v>
      </c>
      <c r="K15">
        <v>3</v>
      </c>
      <c r="L15">
        <v>332</v>
      </c>
      <c r="M15">
        <v>585</v>
      </c>
      <c r="N15">
        <v>585</v>
      </c>
      <c r="O15" s="17"/>
      <c r="P15" s="17"/>
      <c r="Q15">
        <v>731.25</v>
      </c>
      <c r="R15">
        <v>0</v>
      </c>
      <c r="S15">
        <v>10</v>
      </c>
      <c r="T15">
        <v>176.23</v>
      </c>
      <c r="U15">
        <v>917.48</v>
      </c>
      <c r="V15">
        <v>137.62</v>
      </c>
      <c r="W15">
        <v>1055.0999999999999</v>
      </c>
    </row>
    <row r="16" spans="1:25" x14ac:dyDescent="0.25">
      <c r="A16">
        <v>197556</v>
      </c>
      <c r="B16" s="14">
        <v>43702</v>
      </c>
      <c r="C16">
        <v>3341631</v>
      </c>
      <c r="D16" s="17" t="s">
        <v>33</v>
      </c>
      <c r="E16" t="s">
        <v>34</v>
      </c>
      <c r="F16" s="14">
        <v>43691</v>
      </c>
      <c r="G16" s="19"/>
      <c r="H16" t="s">
        <v>29</v>
      </c>
      <c r="I16" t="s">
        <v>32</v>
      </c>
      <c r="J16" t="s">
        <v>31</v>
      </c>
      <c r="K16">
        <v>6</v>
      </c>
      <c r="L16">
        <v>944</v>
      </c>
      <c r="M16">
        <v>912</v>
      </c>
      <c r="N16">
        <v>944</v>
      </c>
      <c r="O16" s="17"/>
      <c r="P16" s="17"/>
      <c r="Q16">
        <v>1888</v>
      </c>
      <c r="R16">
        <v>0</v>
      </c>
      <c r="S16">
        <v>10</v>
      </c>
      <c r="T16">
        <v>455.01</v>
      </c>
      <c r="U16">
        <v>2353.0100000000002</v>
      </c>
      <c r="V16">
        <v>352.95</v>
      </c>
      <c r="W16">
        <v>2705.96</v>
      </c>
    </row>
    <row r="17" spans="1:23" x14ac:dyDescent="0.25">
      <c r="A17">
        <v>197347</v>
      </c>
      <c r="B17" s="14">
        <v>43702</v>
      </c>
      <c r="C17">
        <v>3341645</v>
      </c>
      <c r="D17" s="17" t="s">
        <v>33</v>
      </c>
      <c r="E17" t="s">
        <v>87</v>
      </c>
      <c r="F17" s="14">
        <v>43700</v>
      </c>
      <c r="G17" s="19"/>
      <c r="H17" t="s">
        <v>29</v>
      </c>
      <c r="I17" t="s">
        <v>30</v>
      </c>
      <c r="J17" t="s">
        <v>31</v>
      </c>
      <c r="K17">
        <v>1</v>
      </c>
      <c r="L17">
        <v>67</v>
      </c>
      <c r="M17">
        <v>60</v>
      </c>
      <c r="N17">
        <v>67</v>
      </c>
      <c r="O17" s="17"/>
      <c r="P17" s="17"/>
      <c r="Q17">
        <v>165</v>
      </c>
      <c r="R17">
        <v>0</v>
      </c>
      <c r="S17">
        <v>10</v>
      </c>
      <c r="T17">
        <v>39.770000000000003</v>
      </c>
      <c r="U17">
        <v>214.77</v>
      </c>
      <c r="V17">
        <v>32.22</v>
      </c>
      <c r="W17">
        <v>246.99</v>
      </c>
    </row>
    <row r="18" spans="1:23" x14ac:dyDescent="0.25">
      <c r="A18">
        <v>195845</v>
      </c>
      <c r="B18" s="14">
        <v>43683</v>
      </c>
      <c r="C18">
        <v>3347220</v>
      </c>
      <c r="D18" t="s">
        <v>40</v>
      </c>
      <c r="E18" t="s">
        <v>33</v>
      </c>
      <c r="F18" s="14">
        <v>43676</v>
      </c>
      <c r="G18" s="19"/>
      <c r="H18" t="s">
        <v>38</v>
      </c>
      <c r="I18" t="s">
        <v>29</v>
      </c>
      <c r="J18" t="s">
        <v>31</v>
      </c>
      <c r="K18">
        <v>1</v>
      </c>
      <c r="L18">
        <v>106</v>
      </c>
      <c r="M18">
        <v>478</v>
      </c>
      <c r="N18">
        <v>478</v>
      </c>
      <c r="O18" s="17"/>
      <c r="P18" s="17"/>
      <c r="Q18">
        <v>597.5</v>
      </c>
      <c r="R18">
        <v>0</v>
      </c>
      <c r="S18">
        <v>10</v>
      </c>
      <c r="T18">
        <v>146.38999999999999</v>
      </c>
      <c r="U18">
        <v>753.89</v>
      </c>
      <c r="V18">
        <v>113.08</v>
      </c>
      <c r="W18">
        <v>866.97</v>
      </c>
    </row>
    <row r="19" spans="1:23" x14ac:dyDescent="0.25">
      <c r="A19">
        <v>197556</v>
      </c>
      <c r="B19" s="14">
        <v>43702</v>
      </c>
      <c r="C19">
        <v>3341634</v>
      </c>
      <c r="D19" t="s">
        <v>33</v>
      </c>
      <c r="E19" t="s">
        <v>34</v>
      </c>
      <c r="F19" s="14">
        <v>43696</v>
      </c>
      <c r="G19" s="19"/>
      <c r="H19" t="s">
        <v>29</v>
      </c>
      <c r="I19" t="s">
        <v>32</v>
      </c>
      <c r="J19" t="s">
        <v>31</v>
      </c>
      <c r="K19">
        <v>2</v>
      </c>
      <c r="L19">
        <v>366</v>
      </c>
      <c r="M19">
        <v>564</v>
      </c>
      <c r="N19">
        <v>564</v>
      </c>
      <c r="O19" s="17"/>
      <c r="P19" s="17"/>
      <c r="Q19">
        <v>1128</v>
      </c>
      <c r="R19">
        <v>0</v>
      </c>
      <c r="S19">
        <v>10</v>
      </c>
      <c r="T19">
        <v>271.85000000000002</v>
      </c>
      <c r="U19">
        <v>1409.85</v>
      </c>
      <c r="V19">
        <v>211.48</v>
      </c>
      <c r="W19">
        <v>1621.33</v>
      </c>
    </row>
    <row r="20" spans="1:23" x14ac:dyDescent="0.25">
      <c r="A20">
        <v>197347</v>
      </c>
      <c r="B20" s="14">
        <v>43702</v>
      </c>
      <c r="C20">
        <v>3341640</v>
      </c>
      <c r="D20" t="s">
        <v>33</v>
      </c>
      <c r="E20" t="s">
        <v>40</v>
      </c>
      <c r="F20" s="14">
        <v>43697</v>
      </c>
      <c r="G20" s="19"/>
      <c r="H20" t="s">
        <v>29</v>
      </c>
      <c r="I20" t="s">
        <v>38</v>
      </c>
      <c r="J20" t="s">
        <v>31</v>
      </c>
      <c r="K20">
        <v>2</v>
      </c>
      <c r="L20">
        <v>169</v>
      </c>
      <c r="M20">
        <v>570</v>
      </c>
      <c r="N20">
        <v>570</v>
      </c>
      <c r="O20" s="17"/>
      <c r="P20" s="17"/>
      <c r="Q20">
        <v>712.5</v>
      </c>
      <c r="R20">
        <v>0</v>
      </c>
      <c r="S20">
        <v>10</v>
      </c>
      <c r="T20">
        <v>171.71</v>
      </c>
      <c r="U20">
        <v>894.21</v>
      </c>
      <c r="V20">
        <v>134.13</v>
      </c>
      <c r="W20">
        <v>1028.3399999999999</v>
      </c>
    </row>
    <row r="21" spans="1:23" x14ac:dyDescent="0.25">
      <c r="A21">
        <v>196458</v>
      </c>
      <c r="B21" s="14">
        <v>43693</v>
      </c>
      <c r="C21">
        <v>3302650</v>
      </c>
      <c r="D21" t="s">
        <v>40</v>
      </c>
      <c r="E21" t="s">
        <v>33</v>
      </c>
      <c r="F21" s="14">
        <v>43684</v>
      </c>
      <c r="G21" s="19"/>
      <c r="H21" t="s">
        <v>38</v>
      </c>
      <c r="I21" t="s">
        <v>29</v>
      </c>
      <c r="J21" t="s">
        <v>31</v>
      </c>
      <c r="K21">
        <v>1</v>
      </c>
      <c r="L21">
        <v>178</v>
      </c>
      <c r="M21">
        <v>75</v>
      </c>
      <c r="N21">
        <v>178</v>
      </c>
      <c r="O21" s="17"/>
      <c r="P21" s="17"/>
      <c r="Q21">
        <v>222.5</v>
      </c>
      <c r="R21">
        <v>0</v>
      </c>
      <c r="S21">
        <v>10</v>
      </c>
      <c r="T21">
        <v>53.62</v>
      </c>
      <c r="U21">
        <v>286.12</v>
      </c>
      <c r="V21">
        <v>42.92</v>
      </c>
      <c r="W21">
        <v>329.04</v>
      </c>
    </row>
    <row r="22" spans="1:23" x14ac:dyDescent="0.25">
      <c r="A22">
        <v>197556</v>
      </c>
      <c r="B22" s="14">
        <v>43702</v>
      </c>
      <c r="C22">
        <v>3341632</v>
      </c>
      <c r="D22" t="s">
        <v>33</v>
      </c>
      <c r="E22" t="s">
        <v>57</v>
      </c>
      <c r="F22" s="14">
        <v>43692</v>
      </c>
      <c r="G22" s="19"/>
      <c r="H22" t="s">
        <v>29</v>
      </c>
      <c r="I22" t="s">
        <v>58</v>
      </c>
      <c r="J22" t="s">
        <v>31</v>
      </c>
      <c r="K22">
        <v>1</v>
      </c>
      <c r="L22">
        <v>387</v>
      </c>
      <c r="M22">
        <v>630</v>
      </c>
      <c r="N22">
        <v>630</v>
      </c>
      <c r="O22" s="17"/>
      <c r="P22" s="17"/>
      <c r="Q22">
        <v>2345</v>
      </c>
      <c r="R22">
        <v>0</v>
      </c>
      <c r="S22">
        <v>10</v>
      </c>
      <c r="T22">
        <v>565.15</v>
      </c>
      <c r="U22">
        <v>2920.15</v>
      </c>
      <c r="V22">
        <v>438.02</v>
      </c>
      <c r="W22">
        <v>3358.17</v>
      </c>
    </row>
    <row r="23" spans="1:23" x14ac:dyDescent="0.25">
      <c r="A23">
        <v>197556</v>
      </c>
      <c r="B23" s="14">
        <v>43702</v>
      </c>
      <c r="C23">
        <v>3341644</v>
      </c>
      <c r="D23" s="17" t="s">
        <v>33</v>
      </c>
      <c r="E23" t="s">
        <v>34</v>
      </c>
      <c r="F23" s="14">
        <v>43700</v>
      </c>
      <c r="G23" s="19"/>
      <c r="H23" t="s">
        <v>29</v>
      </c>
      <c r="I23" t="s">
        <v>32</v>
      </c>
      <c r="J23" t="s">
        <v>31</v>
      </c>
      <c r="K23">
        <v>3</v>
      </c>
      <c r="L23">
        <v>448</v>
      </c>
      <c r="M23">
        <v>1190</v>
      </c>
      <c r="N23">
        <v>1190</v>
      </c>
      <c r="O23" s="17"/>
      <c r="P23" s="17"/>
      <c r="Q23">
        <v>2380</v>
      </c>
      <c r="R23">
        <v>0</v>
      </c>
      <c r="S23">
        <v>10</v>
      </c>
      <c r="T23">
        <v>573.58000000000004</v>
      </c>
      <c r="U23">
        <v>2963.58</v>
      </c>
      <c r="V23">
        <v>444.54</v>
      </c>
      <c r="W23">
        <v>3408.12</v>
      </c>
    </row>
    <row r="24" spans="1:23" x14ac:dyDescent="0.25">
      <c r="A24">
        <v>197556</v>
      </c>
      <c r="B24" s="14">
        <v>43702</v>
      </c>
      <c r="C24">
        <v>3341643</v>
      </c>
      <c r="D24" t="s">
        <v>33</v>
      </c>
      <c r="E24" t="s">
        <v>36</v>
      </c>
      <c r="F24" s="14">
        <v>43699</v>
      </c>
      <c r="G24" s="19"/>
      <c r="H24" t="s">
        <v>29</v>
      </c>
      <c r="I24" t="s">
        <v>37</v>
      </c>
      <c r="J24" t="s">
        <v>31</v>
      </c>
      <c r="K24">
        <v>1</v>
      </c>
      <c r="L24">
        <v>175</v>
      </c>
      <c r="M24">
        <v>280</v>
      </c>
      <c r="N24">
        <v>280</v>
      </c>
      <c r="O24" s="17"/>
      <c r="P24" s="17"/>
      <c r="Q24">
        <v>560</v>
      </c>
      <c r="R24">
        <v>0</v>
      </c>
      <c r="S24">
        <v>10</v>
      </c>
      <c r="T24">
        <v>134.96</v>
      </c>
      <c r="U24">
        <v>704.96</v>
      </c>
      <c r="V24">
        <v>105.74</v>
      </c>
      <c r="W24">
        <v>810.7</v>
      </c>
    </row>
    <row r="25" spans="1:23" x14ac:dyDescent="0.25">
      <c r="A25">
        <v>197556</v>
      </c>
      <c r="B25" s="14">
        <v>43702</v>
      </c>
      <c r="C25">
        <v>3341633</v>
      </c>
      <c r="D25" t="s">
        <v>33</v>
      </c>
      <c r="E25" t="s">
        <v>36</v>
      </c>
      <c r="F25" s="14">
        <v>43691</v>
      </c>
      <c r="G25" s="19"/>
      <c r="H25" t="s">
        <v>29</v>
      </c>
      <c r="I25" t="s">
        <v>37</v>
      </c>
      <c r="J25" t="s">
        <v>31</v>
      </c>
      <c r="K25">
        <v>3</v>
      </c>
      <c r="L25">
        <v>331</v>
      </c>
      <c r="M25">
        <v>589</v>
      </c>
      <c r="N25">
        <v>589</v>
      </c>
      <c r="O25" s="17"/>
      <c r="P25" s="17"/>
      <c r="Q25">
        <v>1178</v>
      </c>
      <c r="R25">
        <v>0</v>
      </c>
      <c r="S25">
        <v>10</v>
      </c>
      <c r="T25">
        <v>283.89999999999998</v>
      </c>
      <c r="U25">
        <v>1471.9</v>
      </c>
      <c r="V25">
        <v>220.79</v>
      </c>
      <c r="W25">
        <v>1692.69</v>
      </c>
    </row>
    <row r="26" spans="1:23" x14ac:dyDescent="0.25">
      <c r="A26">
        <v>197347</v>
      </c>
      <c r="B26" s="14">
        <v>43702</v>
      </c>
      <c r="C26">
        <v>3341638</v>
      </c>
      <c r="D26" t="s">
        <v>33</v>
      </c>
      <c r="E26" t="s">
        <v>59</v>
      </c>
      <c r="F26" s="14">
        <v>43692</v>
      </c>
      <c r="G26" s="19"/>
      <c r="H26" t="s">
        <v>29</v>
      </c>
      <c r="I26" t="s">
        <v>60</v>
      </c>
      <c r="J26" t="s">
        <v>31</v>
      </c>
      <c r="K26">
        <v>1</v>
      </c>
      <c r="L26">
        <v>183</v>
      </c>
      <c r="M26">
        <v>370</v>
      </c>
      <c r="N26">
        <v>370</v>
      </c>
      <c r="O26" s="17"/>
      <c r="P26" s="17"/>
      <c r="Q26">
        <v>1409</v>
      </c>
      <c r="R26">
        <v>0</v>
      </c>
      <c r="S26">
        <v>10</v>
      </c>
      <c r="T26">
        <v>339.57</v>
      </c>
      <c r="U26">
        <v>1758.57</v>
      </c>
      <c r="V26">
        <v>263.79000000000002</v>
      </c>
      <c r="W26">
        <v>2022.36</v>
      </c>
    </row>
    <row r="27" spans="1:23" x14ac:dyDescent="0.25">
      <c r="A27">
        <v>195845</v>
      </c>
      <c r="B27" s="14">
        <v>43683</v>
      </c>
      <c r="C27">
        <v>3307061</v>
      </c>
      <c r="D27" t="s">
        <v>35</v>
      </c>
      <c r="E27" t="s">
        <v>40</v>
      </c>
      <c r="F27" s="14">
        <v>43672</v>
      </c>
      <c r="G27" s="19"/>
      <c r="H27" t="s">
        <v>29</v>
      </c>
      <c r="I27" t="s">
        <v>38</v>
      </c>
      <c r="J27" t="s">
        <v>31</v>
      </c>
      <c r="K27">
        <v>1</v>
      </c>
      <c r="L27">
        <v>85</v>
      </c>
      <c r="M27">
        <v>40</v>
      </c>
      <c r="N27">
        <v>85</v>
      </c>
      <c r="O27" s="17"/>
      <c r="P27" s="17"/>
      <c r="Q27">
        <v>165</v>
      </c>
      <c r="R27">
        <v>0</v>
      </c>
      <c r="S27">
        <v>10</v>
      </c>
      <c r="T27">
        <v>40.43</v>
      </c>
      <c r="U27">
        <v>215.43</v>
      </c>
      <c r="V27">
        <v>32.31</v>
      </c>
      <c r="W27">
        <v>247.74</v>
      </c>
    </row>
    <row r="28" spans="1:23" x14ac:dyDescent="0.25">
      <c r="A28">
        <v>197347</v>
      </c>
      <c r="B28" s="14">
        <v>43702</v>
      </c>
      <c r="C28">
        <v>3376894</v>
      </c>
      <c r="D28" t="s">
        <v>39</v>
      </c>
      <c r="E28" t="s">
        <v>33</v>
      </c>
      <c r="F28" s="14">
        <v>43700</v>
      </c>
      <c r="G28" s="19"/>
      <c r="H28" t="s">
        <v>37</v>
      </c>
      <c r="I28" t="s">
        <v>29</v>
      </c>
      <c r="J28" t="s">
        <v>31</v>
      </c>
      <c r="K28">
        <v>1</v>
      </c>
      <c r="L28">
        <v>384</v>
      </c>
      <c r="M28">
        <v>670</v>
      </c>
      <c r="N28">
        <v>670</v>
      </c>
      <c r="O28" s="17"/>
      <c r="P28" s="17"/>
      <c r="Q28">
        <v>1340</v>
      </c>
      <c r="R28">
        <v>0</v>
      </c>
      <c r="S28">
        <v>10</v>
      </c>
      <c r="T28">
        <v>322.94</v>
      </c>
      <c r="U28">
        <v>1672.94</v>
      </c>
      <c r="V28">
        <v>250.94</v>
      </c>
      <c r="W28">
        <v>1923.88</v>
      </c>
    </row>
    <row r="29" spans="1:23" x14ac:dyDescent="0.25">
      <c r="A29">
        <v>197556</v>
      </c>
      <c r="B29" s="14">
        <v>43702</v>
      </c>
      <c r="C29">
        <v>3341628</v>
      </c>
      <c r="D29" t="s">
        <v>33</v>
      </c>
      <c r="E29" t="s">
        <v>39</v>
      </c>
      <c r="F29" s="14">
        <v>43682</v>
      </c>
      <c r="G29" s="19"/>
      <c r="H29" t="s">
        <v>29</v>
      </c>
      <c r="I29" t="s">
        <v>37</v>
      </c>
      <c r="J29" t="s">
        <v>31</v>
      </c>
      <c r="K29">
        <v>5</v>
      </c>
      <c r="L29">
        <v>422</v>
      </c>
      <c r="M29">
        <v>1081</v>
      </c>
      <c r="N29">
        <v>1081</v>
      </c>
      <c r="O29" s="17"/>
      <c r="P29" s="17"/>
      <c r="Q29">
        <v>2162</v>
      </c>
      <c r="R29">
        <v>0</v>
      </c>
      <c r="S29">
        <v>10</v>
      </c>
      <c r="T29">
        <v>529.69000000000005</v>
      </c>
      <c r="U29">
        <v>2701.69</v>
      </c>
      <c r="V29">
        <v>405.25</v>
      </c>
      <c r="W29">
        <v>3106.94</v>
      </c>
    </row>
    <row r="30" spans="1:23" x14ac:dyDescent="0.25">
      <c r="A30">
        <v>197347</v>
      </c>
      <c r="B30" s="14">
        <v>43702</v>
      </c>
      <c r="C30">
        <v>3364505</v>
      </c>
      <c r="D30" t="s">
        <v>61</v>
      </c>
      <c r="E30" t="s">
        <v>33</v>
      </c>
      <c r="F30" s="14">
        <v>43700</v>
      </c>
      <c r="G30" s="19"/>
      <c r="H30" t="s">
        <v>37</v>
      </c>
      <c r="I30" t="s">
        <v>29</v>
      </c>
      <c r="J30" t="s">
        <v>31</v>
      </c>
      <c r="K30">
        <v>1</v>
      </c>
      <c r="L30">
        <v>95</v>
      </c>
      <c r="M30">
        <v>120</v>
      </c>
      <c r="N30">
        <v>120</v>
      </c>
      <c r="O30" s="17"/>
      <c r="P30" s="17"/>
      <c r="Q30">
        <v>240</v>
      </c>
      <c r="R30">
        <v>0</v>
      </c>
      <c r="S30">
        <v>10</v>
      </c>
      <c r="T30">
        <v>57.84</v>
      </c>
      <c r="U30">
        <v>307.83999999999997</v>
      </c>
      <c r="V30">
        <v>46.18</v>
      </c>
      <c r="W30">
        <v>354.02</v>
      </c>
    </row>
    <row r="31" spans="1:23" x14ac:dyDescent="0.25">
      <c r="A31">
        <v>196735</v>
      </c>
      <c r="B31" s="14">
        <v>43697</v>
      </c>
      <c r="C31">
        <v>3341630</v>
      </c>
      <c r="D31" t="s">
        <v>33</v>
      </c>
      <c r="E31" t="s">
        <v>40</v>
      </c>
      <c r="F31" s="14">
        <v>43689</v>
      </c>
      <c r="G31" s="19"/>
      <c r="H31" t="s">
        <v>29</v>
      </c>
      <c r="I31" t="s">
        <v>38</v>
      </c>
      <c r="J31" t="s">
        <v>31</v>
      </c>
      <c r="K31">
        <v>1</v>
      </c>
      <c r="L31">
        <v>315</v>
      </c>
      <c r="M31">
        <v>510</v>
      </c>
      <c r="N31">
        <v>510</v>
      </c>
      <c r="O31" s="17"/>
      <c r="P31" s="17"/>
      <c r="Q31">
        <v>637.5</v>
      </c>
      <c r="R31">
        <v>0</v>
      </c>
      <c r="S31">
        <v>10</v>
      </c>
      <c r="T31">
        <v>153.63999999999999</v>
      </c>
      <c r="U31">
        <v>801.14</v>
      </c>
      <c r="V31">
        <v>120.17</v>
      </c>
      <c r="W31">
        <v>921.31</v>
      </c>
    </row>
    <row r="32" spans="1:23" x14ac:dyDescent="0.25">
      <c r="A32">
        <v>196735</v>
      </c>
      <c r="B32" s="14">
        <v>43697</v>
      </c>
      <c r="C32">
        <v>3302652</v>
      </c>
      <c r="D32" t="s">
        <v>40</v>
      </c>
      <c r="E32" t="s">
        <v>33</v>
      </c>
      <c r="F32" s="14">
        <v>43692</v>
      </c>
      <c r="G32" s="19"/>
      <c r="H32" t="s">
        <v>38</v>
      </c>
      <c r="I32" t="s">
        <v>29</v>
      </c>
      <c r="J32" t="s">
        <v>31</v>
      </c>
      <c r="K32">
        <v>1</v>
      </c>
      <c r="L32">
        <v>112</v>
      </c>
      <c r="M32">
        <v>450</v>
      </c>
      <c r="N32">
        <v>450</v>
      </c>
      <c r="O32" s="17"/>
      <c r="P32" s="17"/>
      <c r="Q32">
        <v>562.5</v>
      </c>
      <c r="R32">
        <v>0</v>
      </c>
      <c r="S32">
        <v>10</v>
      </c>
      <c r="T32">
        <v>135.56</v>
      </c>
      <c r="U32">
        <v>708.06</v>
      </c>
      <c r="V32">
        <v>106.21</v>
      </c>
      <c r="W32">
        <v>814.27</v>
      </c>
    </row>
    <row r="33" spans="1:23" x14ac:dyDescent="0.25">
      <c r="A33">
        <v>197347</v>
      </c>
      <c r="B33" s="14">
        <v>43702</v>
      </c>
      <c r="C33">
        <v>3341636</v>
      </c>
      <c r="D33" t="s">
        <v>33</v>
      </c>
      <c r="E33" t="s">
        <v>39</v>
      </c>
      <c r="F33" s="14">
        <v>43692</v>
      </c>
      <c r="G33" s="19"/>
      <c r="H33" t="s">
        <v>29</v>
      </c>
      <c r="I33" t="s">
        <v>37</v>
      </c>
      <c r="J33" t="s">
        <v>31</v>
      </c>
      <c r="K33">
        <v>1</v>
      </c>
      <c r="L33">
        <v>95</v>
      </c>
      <c r="M33">
        <v>120</v>
      </c>
      <c r="N33">
        <v>120</v>
      </c>
      <c r="O33" s="17"/>
      <c r="P33" s="17"/>
      <c r="Q33">
        <v>240</v>
      </c>
      <c r="R33">
        <v>0</v>
      </c>
      <c r="S33">
        <v>10</v>
      </c>
      <c r="T33">
        <v>57.84</v>
      </c>
      <c r="U33">
        <v>307.83999999999997</v>
      </c>
      <c r="V33">
        <v>46.18</v>
      </c>
      <c r="W33">
        <v>354.02</v>
      </c>
    </row>
    <row r="34" spans="1:23" x14ac:dyDescent="0.25">
      <c r="A34">
        <v>197556</v>
      </c>
      <c r="B34" s="14">
        <v>43702</v>
      </c>
      <c r="C34">
        <v>3341621</v>
      </c>
      <c r="D34" t="s">
        <v>33</v>
      </c>
      <c r="E34" t="s">
        <v>62</v>
      </c>
      <c r="F34" s="14">
        <v>43672</v>
      </c>
      <c r="G34" s="19"/>
      <c r="H34" t="s">
        <v>29</v>
      </c>
      <c r="I34" t="s">
        <v>32</v>
      </c>
      <c r="J34" t="s">
        <v>31</v>
      </c>
      <c r="K34">
        <v>1</v>
      </c>
      <c r="L34">
        <v>64</v>
      </c>
      <c r="M34">
        <v>64</v>
      </c>
      <c r="N34">
        <v>64</v>
      </c>
      <c r="O34" s="17"/>
      <c r="P34" s="17"/>
      <c r="Q34">
        <v>165</v>
      </c>
      <c r="R34">
        <v>0</v>
      </c>
      <c r="S34">
        <v>10</v>
      </c>
      <c r="T34">
        <v>40.43</v>
      </c>
      <c r="U34">
        <v>215.43</v>
      </c>
      <c r="V34">
        <v>32.31</v>
      </c>
      <c r="W34">
        <v>247.74</v>
      </c>
    </row>
    <row r="35" spans="1:23" ht="15.75" thickBot="1" x14ac:dyDescent="0.3">
      <c r="G35" s="17"/>
      <c r="K35" s="15">
        <f t="shared" ref="K35:V35" si="0">SUM(K2:K34)</f>
        <v>76</v>
      </c>
      <c r="L35" s="15">
        <f t="shared" si="0"/>
        <v>10843</v>
      </c>
      <c r="M35" s="15">
        <f t="shared" si="0"/>
        <v>18190</v>
      </c>
      <c r="N35" s="15">
        <f t="shared" si="0"/>
        <v>18671</v>
      </c>
      <c r="O35" s="15"/>
      <c r="P35" s="15"/>
      <c r="Q35" s="15">
        <f t="shared" si="0"/>
        <v>34372.65</v>
      </c>
      <c r="R35" s="15">
        <f t="shared" si="0"/>
        <v>0</v>
      </c>
      <c r="S35" s="15">
        <f t="shared" si="0"/>
        <v>320</v>
      </c>
      <c r="T35" s="15">
        <f t="shared" si="0"/>
        <v>8318.260000000002</v>
      </c>
      <c r="U35" s="15">
        <f t="shared" si="0"/>
        <v>43010.909999999996</v>
      </c>
      <c r="V35" s="15">
        <f t="shared" si="0"/>
        <v>6451.64</v>
      </c>
      <c r="W35" s="15">
        <f>SUM(W2:W34)</f>
        <v>49462.549999999988</v>
      </c>
    </row>
    <row r="36" spans="1:23" x14ac:dyDescent="0.25">
      <c r="A36" s="17"/>
      <c r="B36" s="1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>
      <selection sqref="A1:XFD1"/>
    </sheetView>
  </sheetViews>
  <sheetFormatPr defaultColWidth="10.140625" defaultRowHeight="15" x14ac:dyDescent="0.25"/>
  <cols>
    <col min="1" max="1" width="10.42578125" bestFit="1" customWidth="1"/>
    <col min="2" max="2" width="7.42578125" bestFit="1" customWidth="1"/>
    <col min="3" max="3" width="37.5703125" bestFit="1" customWidth="1"/>
    <col min="4" max="4" width="22.85546875" bestFit="1" customWidth="1"/>
    <col min="5" max="5" width="28" bestFit="1" customWidth="1"/>
    <col min="6" max="6" width="10.7109375" bestFit="1" customWidth="1"/>
    <col min="7" max="7" width="9.7109375" bestFit="1" customWidth="1"/>
    <col min="8" max="8" width="15.5703125" bestFit="1" customWidth="1"/>
    <col min="9" max="9" width="12.140625" bestFit="1" customWidth="1"/>
    <col min="10" max="10" width="3.85546875" bestFit="1" customWidth="1"/>
    <col min="11" max="11" width="8.5703125" bestFit="1" customWidth="1"/>
    <col min="12" max="12" width="8.42578125" bestFit="1" customWidth="1"/>
    <col min="13" max="13" width="8.85546875" bestFit="1" customWidth="1"/>
    <col min="14" max="14" width="13.5703125" bestFit="1" customWidth="1"/>
    <col min="15" max="15" width="10.42578125" bestFit="1" customWidth="1"/>
    <col min="16" max="16" width="11" bestFit="1" customWidth="1"/>
    <col min="17" max="17" width="8" bestFit="1" customWidth="1"/>
    <col min="18" max="18" width="7" bestFit="1" customWidth="1"/>
    <col min="19" max="19" width="8" bestFit="1" customWidth="1"/>
    <col min="20" max="20" width="7" bestFit="1" customWidth="1"/>
    <col min="21" max="21" width="10.7109375" bestFit="1" customWidth="1"/>
  </cols>
  <sheetData>
    <row r="1" spans="1:25" s="17" customFormat="1" x14ac:dyDescent="0.25">
      <c r="A1" s="20" t="s">
        <v>27</v>
      </c>
      <c r="B1" s="20" t="s">
        <v>28</v>
      </c>
      <c r="C1" s="20" t="s">
        <v>9</v>
      </c>
      <c r="D1" s="20" t="s">
        <v>10</v>
      </c>
      <c r="E1" s="20" t="s">
        <v>11</v>
      </c>
      <c r="F1" s="20" t="s">
        <v>12</v>
      </c>
      <c r="G1" s="20" t="s">
        <v>77</v>
      </c>
      <c r="H1" s="20" t="s">
        <v>13</v>
      </c>
      <c r="I1" s="20" t="s">
        <v>14</v>
      </c>
      <c r="J1" s="20" t="s">
        <v>15</v>
      </c>
      <c r="K1" s="20" t="s">
        <v>16</v>
      </c>
      <c r="L1" s="20" t="s">
        <v>17</v>
      </c>
      <c r="M1" s="20" t="s">
        <v>18</v>
      </c>
      <c r="N1" s="20" t="s">
        <v>19</v>
      </c>
      <c r="O1" s="20" t="s">
        <v>78</v>
      </c>
      <c r="P1" s="20" t="s">
        <v>79</v>
      </c>
      <c r="Q1" s="20" t="s">
        <v>20</v>
      </c>
      <c r="R1" s="20" t="s">
        <v>21</v>
      </c>
      <c r="S1" s="20" t="s">
        <v>22</v>
      </c>
      <c r="T1" s="20" t="s">
        <v>23</v>
      </c>
      <c r="U1" s="20" t="s">
        <v>24</v>
      </c>
      <c r="V1" s="20" t="s">
        <v>25</v>
      </c>
      <c r="W1" s="20" t="s">
        <v>26</v>
      </c>
      <c r="X1" s="21" t="s">
        <v>80</v>
      </c>
      <c r="Y1" s="21" t="s">
        <v>81</v>
      </c>
    </row>
    <row r="2" spans="1:25" x14ac:dyDescent="0.25">
      <c r="A2">
        <v>196172</v>
      </c>
      <c r="B2" s="14">
        <v>43690</v>
      </c>
      <c r="C2">
        <v>3329483</v>
      </c>
      <c r="D2" t="s">
        <v>41</v>
      </c>
      <c r="E2" t="s">
        <v>63</v>
      </c>
      <c r="F2" s="14">
        <v>43679</v>
      </c>
      <c r="G2" s="22"/>
      <c r="H2" t="s">
        <v>42</v>
      </c>
      <c r="I2" t="s">
        <v>32</v>
      </c>
      <c r="J2" t="s">
        <v>31</v>
      </c>
      <c r="K2">
        <v>8</v>
      </c>
      <c r="L2">
        <v>199</v>
      </c>
      <c r="M2">
        <v>174</v>
      </c>
      <c r="N2">
        <v>199</v>
      </c>
      <c r="O2" s="20"/>
      <c r="P2" s="20"/>
      <c r="Q2">
        <v>437.8</v>
      </c>
      <c r="R2" s="20"/>
      <c r="S2">
        <v>10</v>
      </c>
      <c r="T2">
        <v>107.26</v>
      </c>
      <c r="U2">
        <v>555.05999999999995</v>
      </c>
      <c r="V2">
        <v>83.26</v>
      </c>
      <c r="W2">
        <v>638.32000000000005</v>
      </c>
    </row>
    <row r="3" spans="1:25" x14ac:dyDescent="0.25">
      <c r="A3">
        <v>197030</v>
      </c>
      <c r="B3" s="14">
        <v>43700</v>
      </c>
      <c r="C3">
        <v>3323451</v>
      </c>
      <c r="D3" t="s">
        <v>41</v>
      </c>
      <c r="E3" t="s">
        <v>64</v>
      </c>
      <c r="F3" s="14">
        <v>43692</v>
      </c>
      <c r="G3" s="22"/>
      <c r="H3" t="s">
        <v>42</v>
      </c>
      <c r="I3" t="s">
        <v>32</v>
      </c>
      <c r="J3" t="s">
        <v>31</v>
      </c>
      <c r="K3">
        <v>5</v>
      </c>
      <c r="L3">
        <v>127</v>
      </c>
      <c r="M3">
        <v>94</v>
      </c>
      <c r="N3">
        <v>127</v>
      </c>
      <c r="O3" s="20"/>
      <c r="P3" s="20"/>
      <c r="Q3">
        <v>279.39999999999998</v>
      </c>
      <c r="R3" s="20"/>
      <c r="S3">
        <v>10</v>
      </c>
      <c r="T3">
        <v>67.34</v>
      </c>
      <c r="U3">
        <v>356.74</v>
      </c>
      <c r="V3">
        <v>53.51</v>
      </c>
      <c r="W3">
        <v>410.25</v>
      </c>
    </row>
    <row r="4" spans="1:25" x14ac:dyDescent="0.25">
      <c r="A4">
        <v>196459</v>
      </c>
      <c r="B4" s="14">
        <v>43693</v>
      </c>
      <c r="C4">
        <v>3332737</v>
      </c>
      <c r="D4" t="s">
        <v>43</v>
      </c>
      <c r="E4" t="s">
        <v>65</v>
      </c>
      <c r="F4" s="14">
        <v>43684</v>
      </c>
      <c r="G4" s="22"/>
      <c r="H4" t="s">
        <v>38</v>
      </c>
      <c r="I4" t="s">
        <v>29</v>
      </c>
      <c r="J4" t="s">
        <v>31</v>
      </c>
      <c r="K4">
        <v>1</v>
      </c>
      <c r="L4">
        <v>211</v>
      </c>
      <c r="M4">
        <v>350</v>
      </c>
      <c r="N4">
        <v>350</v>
      </c>
      <c r="O4" s="20"/>
      <c r="P4" s="20"/>
      <c r="Q4">
        <v>437.5</v>
      </c>
      <c r="R4" s="20"/>
      <c r="S4">
        <v>10</v>
      </c>
      <c r="T4">
        <v>105.44</v>
      </c>
      <c r="U4">
        <v>552.94000000000005</v>
      </c>
      <c r="V4">
        <v>82.94</v>
      </c>
      <c r="W4">
        <v>635.88</v>
      </c>
    </row>
    <row r="5" spans="1:25" x14ac:dyDescent="0.25">
      <c r="A5">
        <v>197349</v>
      </c>
      <c r="B5" s="14">
        <v>43702</v>
      </c>
      <c r="C5">
        <v>3369369</v>
      </c>
      <c r="D5" t="s">
        <v>41</v>
      </c>
      <c r="E5" t="s">
        <v>66</v>
      </c>
      <c r="F5" s="14">
        <v>43697</v>
      </c>
      <c r="G5" s="22"/>
      <c r="H5" t="s">
        <v>42</v>
      </c>
      <c r="I5" t="s">
        <v>38</v>
      </c>
      <c r="J5" t="s">
        <v>31</v>
      </c>
      <c r="K5">
        <v>4</v>
      </c>
      <c r="L5">
        <v>81</v>
      </c>
      <c r="M5">
        <v>51</v>
      </c>
      <c r="N5">
        <v>81</v>
      </c>
      <c r="O5" s="20"/>
      <c r="P5" s="20"/>
      <c r="Q5">
        <v>165</v>
      </c>
      <c r="R5" s="20"/>
      <c r="S5">
        <v>10</v>
      </c>
      <c r="T5">
        <v>39.770000000000003</v>
      </c>
      <c r="U5">
        <v>214.77</v>
      </c>
      <c r="V5">
        <v>32.22</v>
      </c>
      <c r="W5">
        <v>246.99</v>
      </c>
    </row>
    <row r="6" spans="1:25" ht="15.75" thickBot="1" x14ac:dyDescent="0.3">
      <c r="G6" s="20"/>
      <c r="K6" s="15">
        <f t="shared" ref="K6:V6" si="0">SUM(K2:K5)</f>
        <v>18</v>
      </c>
      <c r="L6" s="15">
        <f t="shared" si="0"/>
        <v>618</v>
      </c>
      <c r="M6" s="15">
        <f t="shared" si="0"/>
        <v>669</v>
      </c>
      <c r="N6" s="15">
        <f t="shared" si="0"/>
        <v>757</v>
      </c>
      <c r="O6" s="15"/>
      <c r="P6" s="15"/>
      <c r="Q6" s="15">
        <f t="shared" si="0"/>
        <v>1319.7</v>
      </c>
      <c r="R6" s="15"/>
      <c r="S6" s="15">
        <f t="shared" si="0"/>
        <v>40</v>
      </c>
      <c r="T6" s="15">
        <f t="shared" si="0"/>
        <v>319.81</v>
      </c>
      <c r="U6" s="15">
        <f t="shared" si="0"/>
        <v>1679.51</v>
      </c>
      <c r="V6" s="15">
        <f t="shared" si="0"/>
        <v>251.93</v>
      </c>
      <c r="W6" s="15">
        <f>SUM(W2:W5)</f>
        <v>1931.4400000000003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>
      <selection sqref="A1:XFD1"/>
    </sheetView>
  </sheetViews>
  <sheetFormatPr defaultColWidth="9.28515625" defaultRowHeight="15" x14ac:dyDescent="0.25"/>
  <cols>
    <col min="1" max="1" width="7" bestFit="1" customWidth="1"/>
    <col min="2" max="2" width="10.7109375" bestFit="1" customWidth="1"/>
    <col min="3" max="3" width="10.42578125" bestFit="1" customWidth="1"/>
    <col min="4" max="4" width="34.7109375" bestFit="1" customWidth="1"/>
    <col min="5" max="5" width="31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5" bestFit="1" customWidth="1"/>
    <col min="12" max="12" width="8.5703125" bestFit="1" customWidth="1"/>
    <col min="13" max="13" width="8.42578125" bestFit="1" customWidth="1"/>
    <col min="14" max="14" width="8.855468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9" bestFit="1" customWidth="1"/>
    <col min="22" max="22" width="7" bestFit="1" customWidth="1"/>
    <col min="23" max="23" width="8" bestFit="1" customWidth="1"/>
    <col min="24" max="24" width="8.7109375" bestFit="1" customWidth="1"/>
    <col min="25" max="25" width="8.85546875" bestFit="1" customWidth="1"/>
    <col min="26" max="26" width="10.140625" bestFit="1" customWidth="1"/>
    <col min="27" max="28" width="10.28515625" bestFit="1" customWidth="1"/>
    <col min="29" max="29" width="11.42578125" bestFit="1" customWidth="1"/>
    <col min="30" max="30" width="10.7109375" bestFit="1" customWidth="1"/>
    <col min="31" max="31" width="15.28515625" bestFit="1" customWidth="1"/>
    <col min="32" max="32" width="13.7109375" bestFit="1" customWidth="1"/>
    <col min="33" max="33" width="13.85546875" bestFit="1" customWidth="1"/>
    <col min="34" max="34" width="9" bestFit="1" customWidth="1"/>
    <col min="35" max="37" width="10" bestFit="1" customWidth="1"/>
    <col min="38" max="38" width="7.28515625" bestFit="1" customWidth="1"/>
    <col min="39" max="39" width="7.5703125" bestFit="1" customWidth="1"/>
    <col min="40" max="40" width="8.7109375" bestFit="1" customWidth="1"/>
    <col min="41" max="41" width="8.28515625" bestFit="1" customWidth="1"/>
    <col min="42" max="42" width="10.85546875" bestFit="1" customWidth="1"/>
    <col min="43" max="43" width="12.140625" bestFit="1" customWidth="1"/>
    <col min="44" max="44" width="11.7109375" bestFit="1" customWidth="1"/>
    <col min="45" max="45" width="14.42578125" bestFit="1" customWidth="1"/>
    <col min="46" max="46" width="6.85546875" bestFit="1" customWidth="1"/>
    <col min="47" max="47" width="6.42578125" bestFit="1" customWidth="1"/>
    <col min="48" max="48" width="11.7109375" bestFit="1" customWidth="1"/>
    <col min="49" max="49" width="7.140625" bestFit="1" customWidth="1"/>
    <col min="50" max="50" width="9" bestFit="1" customWidth="1"/>
    <col min="51" max="51" width="6.28515625" bestFit="1" customWidth="1"/>
    <col min="52" max="52" width="34.42578125" bestFit="1" customWidth="1"/>
    <col min="54" max="54" width="10.5703125" bestFit="1" customWidth="1"/>
    <col min="55" max="55" width="7.5703125" bestFit="1" customWidth="1"/>
    <col min="56" max="56" width="9.7109375" bestFit="1" customWidth="1"/>
    <col min="57" max="57" width="15" bestFit="1" customWidth="1"/>
    <col min="58" max="58" width="11.42578125" bestFit="1" customWidth="1"/>
    <col min="59" max="59" width="14.7109375" bestFit="1" customWidth="1"/>
    <col min="60" max="60" width="10" bestFit="1" customWidth="1"/>
    <col min="61" max="61" width="6.85546875" bestFit="1" customWidth="1"/>
    <col min="62" max="62" width="6.5703125" bestFit="1" customWidth="1"/>
    <col min="63" max="63" width="6.7109375" bestFit="1" customWidth="1"/>
    <col min="64" max="64" width="9.7109375" bestFit="1" customWidth="1"/>
    <col min="65" max="65" width="14.7109375" bestFit="1" customWidth="1"/>
    <col min="66" max="66" width="8.7109375" bestFit="1" customWidth="1"/>
    <col min="67" max="67" width="9.5703125" bestFit="1" customWidth="1"/>
    <col min="68" max="68" width="8.140625" bestFit="1" customWidth="1"/>
    <col min="69" max="69" width="7.7109375" bestFit="1" customWidth="1"/>
    <col min="71" max="71" width="10.28515625" bestFit="1" customWidth="1"/>
    <col min="72" max="72" width="11.85546875" bestFit="1" customWidth="1"/>
    <col min="73" max="73" width="8.28515625" bestFit="1" customWidth="1"/>
    <col min="74" max="74" width="10.42578125" bestFit="1" customWidth="1"/>
    <col min="75" max="75" width="6.85546875" bestFit="1" customWidth="1"/>
    <col min="76" max="77" width="14.28515625" bestFit="1" customWidth="1"/>
    <col min="78" max="79" width="14.42578125" bestFit="1" customWidth="1"/>
    <col min="80" max="83" width="15.5703125" bestFit="1" customWidth="1"/>
    <col min="84" max="84" width="8.85546875" bestFit="1" customWidth="1"/>
    <col min="85" max="85" width="8.42578125" bestFit="1" customWidth="1"/>
    <col min="86" max="86" width="8.7109375" bestFit="1" customWidth="1"/>
    <col min="87" max="87" width="4.85546875" bestFit="1" customWidth="1"/>
    <col min="88" max="88" width="8.28515625" bestFit="1" customWidth="1"/>
    <col min="89" max="89" width="9.85546875" bestFit="1" customWidth="1"/>
    <col min="90" max="90" width="11.5703125" bestFit="1" customWidth="1"/>
    <col min="91" max="91" width="12.7109375" bestFit="1" customWidth="1"/>
    <col min="92" max="92" width="6" bestFit="1" customWidth="1"/>
  </cols>
  <sheetData>
    <row r="1" spans="1:25" s="20" customFormat="1" x14ac:dyDescent="0.25">
      <c r="A1" s="20" t="s">
        <v>27</v>
      </c>
      <c r="B1" s="20" t="s">
        <v>28</v>
      </c>
      <c r="C1" s="20" t="s">
        <v>9</v>
      </c>
      <c r="D1" s="20" t="s">
        <v>10</v>
      </c>
      <c r="E1" s="20" t="s">
        <v>11</v>
      </c>
      <c r="F1" s="20" t="s">
        <v>12</v>
      </c>
      <c r="G1" s="20" t="s">
        <v>77</v>
      </c>
      <c r="H1" s="20" t="s">
        <v>13</v>
      </c>
      <c r="I1" s="20" t="s">
        <v>14</v>
      </c>
      <c r="J1" s="20" t="s">
        <v>15</v>
      </c>
      <c r="K1" s="20" t="s">
        <v>16</v>
      </c>
      <c r="L1" s="20" t="s">
        <v>17</v>
      </c>
      <c r="M1" s="20" t="s">
        <v>18</v>
      </c>
      <c r="N1" s="20" t="s">
        <v>19</v>
      </c>
      <c r="O1" s="20" t="s">
        <v>78</v>
      </c>
      <c r="P1" s="20" t="s">
        <v>79</v>
      </c>
      <c r="Q1" s="20" t="s">
        <v>20</v>
      </c>
      <c r="R1" s="20" t="s">
        <v>21</v>
      </c>
      <c r="S1" s="20" t="s">
        <v>22</v>
      </c>
      <c r="T1" s="20" t="s">
        <v>23</v>
      </c>
      <c r="U1" s="20" t="s">
        <v>24</v>
      </c>
      <c r="V1" s="20" t="s">
        <v>25</v>
      </c>
      <c r="W1" s="20" t="s">
        <v>26</v>
      </c>
      <c r="X1" s="21" t="s">
        <v>80</v>
      </c>
      <c r="Y1" s="21" t="s">
        <v>81</v>
      </c>
    </row>
    <row r="2" spans="1:25" x14ac:dyDescent="0.25">
      <c r="A2">
        <v>195846</v>
      </c>
      <c r="B2" s="14">
        <v>43683</v>
      </c>
      <c r="C2">
        <v>3335587</v>
      </c>
      <c r="D2" t="s">
        <v>44</v>
      </c>
      <c r="E2" t="s">
        <v>44</v>
      </c>
      <c r="F2" s="14">
        <v>43675</v>
      </c>
      <c r="G2" s="22"/>
      <c r="H2" t="s">
        <v>32</v>
      </c>
      <c r="I2" t="s">
        <v>29</v>
      </c>
      <c r="J2" t="s">
        <v>31</v>
      </c>
      <c r="K2">
        <v>15</v>
      </c>
      <c r="L2">
        <v>304</v>
      </c>
      <c r="M2">
        <v>465</v>
      </c>
      <c r="N2">
        <v>465</v>
      </c>
      <c r="O2" s="20"/>
      <c r="P2" s="20"/>
      <c r="Q2">
        <v>930</v>
      </c>
      <c r="R2" s="20"/>
      <c r="S2">
        <v>10</v>
      </c>
      <c r="T2">
        <v>227.85</v>
      </c>
      <c r="U2">
        <v>1167.8499999999999</v>
      </c>
      <c r="V2">
        <v>175.18</v>
      </c>
      <c r="W2">
        <v>1343.03</v>
      </c>
    </row>
    <row r="3" spans="1:25" x14ac:dyDescent="0.25">
      <c r="A3">
        <v>197350</v>
      </c>
      <c r="B3" s="14">
        <v>43702</v>
      </c>
      <c r="C3">
        <v>3152716</v>
      </c>
      <c r="D3" t="s">
        <v>67</v>
      </c>
      <c r="E3" t="s">
        <v>68</v>
      </c>
      <c r="F3" s="14">
        <v>43698</v>
      </c>
      <c r="G3" s="22"/>
      <c r="H3" t="s">
        <v>29</v>
      </c>
      <c r="I3" t="s">
        <v>32</v>
      </c>
      <c r="J3" t="s">
        <v>31</v>
      </c>
      <c r="K3">
        <v>74</v>
      </c>
      <c r="L3">
        <v>1302</v>
      </c>
      <c r="M3">
        <v>1184</v>
      </c>
      <c r="N3">
        <v>1302</v>
      </c>
      <c r="O3" s="20"/>
      <c r="P3" s="20"/>
      <c r="Q3">
        <v>2604</v>
      </c>
      <c r="R3" s="20"/>
      <c r="S3">
        <v>10</v>
      </c>
      <c r="T3">
        <v>627.55999999999995</v>
      </c>
      <c r="U3">
        <v>3241.56</v>
      </c>
      <c r="V3">
        <v>486.23</v>
      </c>
      <c r="W3">
        <v>3727.79</v>
      </c>
    </row>
    <row r="4" spans="1:25" x14ac:dyDescent="0.25">
      <c r="A4">
        <v>197350</v>
      </c>
      <c r="B4" s="14">
        <v>43702</v>
      </c>
      <c r="C4">
        <v>3152786</v>
      </c>
      <c r="D4" t="s">
        <v>67</v>
      </c>
      <c r="E4" t="s">
        <v>69</v>
      </c>
      <c r="F4" s="14">
        <v>43697</v>
      </c>
      <c r="G4" s="22"/>
      <c r="H4" t="s">
        <v>29</v>
      </c>
      <c r="I4" t="s">
        <v>32</v>
      </c>
      <c r="J4" t="s">
        <v>31</v>
      </c>
      <c r="K4">
        <v>59</v>
      </c>
      <c r="L4">
        <v>675</v>
      </c>
      <c r="M4">
        <v>754</v>
      </c>
      <c r="N4">
        <v>754</v>
      </c>
      <c r="O4" s="20"/>
      <c r="P4" s="20"/>
      <c r="Q4">
        <v>1508</v>
      </c>
      <c r="R4" s="20"/>
      <c r="S4">
        <v>10</v>
      </c>
      <c r="T4">
        <v>363.43</v>
      </c>
      <c r="U4">
        <v>1881.43</v>
      </c>
      <c r="V4">
        <v>282.20999999999998</v>
      </c>
      <c r="W4">
        <v>2163.64</v>
      </c>
    </row>
    <row r="5" spans="1:25" x14ac:dyDescent="0.25">
      <c r="A5">
        <v>196736</v>
      </c>
      <c r="B5" s="14">
        <v>43697</v>
      </c>
      <c r="C5">
        <v>3352611</v>
      </c>
      <c r="D5" t="s">
        <v>44</v>
      </c>
      <c r="E5" t="s">
        <v>44</v>
      </c>
      <c r="F5" s="14">
        <v>43691</v>
      </c>
      <c r="G5" s="22"/>
      <c r="H5" t="s">
        <v>32</v>
      </c>
      <c r="I5" t="s">
        <v>29</v>
      </c>
      <c r="J5" t="s">
        <v>31</v>
      </c>
      <c r="K5">
        <v>24</v>
      </c>
      <c r="L5">
        <v>488</v>
      </c>
      <c r="M5">
        <v>769</v>
      </c>
      <c r="N5">
        <v>769</v>
      </c>
      <c r="O5" s="20"/>
      <c r="P5" s="20"/>
      <c r="Q5">
        <v>1538</v>
      </c>
      <c r="R5" s="20"/>
      <c r="S5">
        <v>10</v>
      </c>
      <c r="T5">
        <v>370.66</v>
      </c>
      <c r="U5">
        <v>1918.66</v>
      </c>
      <c r="V5">
        <v>287.8</v>
      </c>
      <c r="W5">
        <v>2206.46</v>
      </c>
    </row>
    <row r="6" spans="1:25" x14ac:dyDescent="0.25">
      <c r="A6">
        <v>196736</v>
      </c>
      <c r="B6" s="14">
        <v>43697</v>
      </c>
      <c r="C6">
        <v>3152790</v>
      </c>
      <c r="D6" t="s">
        <v>46</v>
      </c>
      <c r="E6" t="s">
        <v>70</v>
      </c>
      <c r="F6" s="14">
        <v>43691</v>
      </c>
      <c r="G6" s="22"/>
      <c r="H6" t="s">
        <v>29</v>
      </c>
      <c r="I6" t="s">
        <v>32</v>
      </c>
      <c r="J6" t="s">
        <v>31</v>
      </c>
      <c r="K6">
        <v>10</v>
      </c>
      <c r="L6">
        <v>176</v>
      </c>
      <c r="M6">
        <v>66</v>
      </c>
      <c r="N6">
        <v>176</v>
      </c>
      <c r="O6" s="20"/>
      <c r="P6" s="20"/>
      <c r="Q6">
        <v>352</v>
      </c>
      <c r="R6" s="20"/>
      <c r="S6">
        <v>10</v>
      </c>
      <c r="T6">
        <v>84.83</v>
      </c>
      <c r="U6">
        <v>446.83</v>
      </c>
      <c r="V6">
        <v>67.02</v>
      </c>
      <c r="W6">
        <v>513.85</v>
      </c>
    </row>
    <row r="7" spans="1:25" x14ac:dyDescent="0.25">
      <c r="A7">
        <v>196173</v>
      </c>
      <c r="B7" s="14">
        <v>43690</v>
      </c>
      <c r="C7">
        <v>3152791</v>
      </c>
      <c r="D7" t="s">
        <v>46</v>
      </c>
      <c r="E7" t="s">
        <v>47</v>
      </c>
      <c r="F7" s="14">
        <v>43683</v>
      </c>
      <c r="G7" s="22"/>
      <c r="H7" t="s">
        <v>29</v>
      </c>
      <c r="I7" t="s">
        <v>32</v>
      </c>
      <c r="J7" t="s">
        <v>31</v>
      </c>
      <c r="K7">
        <v>73</v>
      </c>
      <c r="L7">
        <v>832</v>
      </c>
      <c r="M7">
        <v>843</v>
      </c>
      <c r="N7">
        <v>843</v>
      </c>
      <c r="O7" s="20"/>
      <c r="P7" s="20"/>
      <c r="Q7">
        <v>1686</v>
      </c>
      <c r="R7" s="20"/>
      <c r="S7">
        <v>10</v>
      </c>
      <c r="T7">
        <v>413.07</v>
      </c>
      <c r="U7">
        <v>2109.0700000000002</v>
      </c>
      <c r="V7">
        <v>316.36</v>
      </c>
      <c r="W7">
        <v>2425.4299999999998</v>
      </c>
    </row>
    <row r="8" spans="1:25" x14ac:dyDescent="0.25">
      <c r="A8">
        <v>196736</v>
      </c>
      <c r="B8" s="14">
        <v>43697</v>
      </c>
      <c r="C8">
        <v>3299976</v>
      </c>
      <c r="D8" t="s">
        <v>45</v>
      </c>
      <c r="E8" t="s">
        <v>71</v>
      </c>
      <c r="F8" s="14">
        <v>43690</v>
      </c>
      <c r="G8" s="22"/>
      <c r="H8" t="s">
        <v>37</v>
      </c>
      <c r="I8" t="s">
        <v>29</v>
      </c>
      <c r="J8" t="s">
        <v>31</v>
      </c>
      <c r="K8">
        <v>9</v>
      </c>
      <c r="L8">
        <v>262</v>
      </c>
      <c r="M8">
        <v>90</v>
      </c>
      <c r="N8">
        <v>262</v>
      </c>
      <c r="O8" s="20"/>
      <c r="P8" s="20"/>
      <c r="Q8">
        <v>524</v>
      </c>
      <c r="R8" s="20"/>
      <c r="S8">
        <v>10</v>
      </c>
      <c r="T8">
        <v>126.28</v>
      </c>
      <c r="U8">
        <v>660.28</v>
      </c>
      <c r="V8">
        <v>99.04</v>
      </c>
      <c r="W8">
        <v>759.32</v>
      </c>
    </row>
    <row r="9" spans="1:25" x14ac:dyDescent="0.25">
      <c r="A9">
        <v>196173</v>
      </c>
      <c r="B9" s="14">
        <v>43690</v>
      </c>
      <c r="C9">
        <v>3152792</v>
      </c>
      <c r="D9" t="s">
        <v>46</v>
      </c>
      <c r="E9" t="s">
        <v>47</v>
      </c>
      <c r="F9" s="14">
        <v>43683</v>
      </c>
      <c r="G9" s="22"/>
      <c r="H9" t="s">
        <v>29</v>
      </c>
      <c r="I9" t="s">
        <v>32</v>
      </c>
      <c r="J9" t="s">
        <v>31</v>
      </c>
      <c r="K9">
        <v>11</v>
      </c>
      <c r="L9">
        <v>82</v>
      </c>
      <c r="M9">
        <v>168</v>
      </c>
      <c r="N9">
        <v>168</v>
      </c>
      <c r="O9" s="20"/>
      <c r="P9" s="20"/>
      <c r="Q9">
        <v>336</v>
      </c>
      <c r="R9" s="20"/>
      <c r="S9">
        <v>10</v>
      </c>
      <c r="T9">
        <v>82.32</v>
      </c>
      <c r="U9">
        <v>428.32</v>
      </c>
      <c r="V9">
        <v>64.25</v>
      </c>
      <c r="W9">
        <v>492.57</v>
      </c>
    </row>
    <row r="10" spans="1:25" x14ac:dyDescent="0.25">
      <c r="A10">
        <v>196173</v>
      </c>
      <c r="B10" s="14">
        <v>43690</v>
      </c>
      <c r="C10">
        <v>3352613</v>
      </c>
      <c r="D10" t="s">
        <v>44</v>
      </c>
      <c r="E10" t="s">
        <v>44</v>
      </c>
      <c r="F10" s="14">
        <v>43682</v>
      </c>
      <c r="G10" s="22"/>
      <c r="H10" t="s">
        <v>32</v>
      </c>
      <c r="I10" t="s">
        <v>29</v>
      </c>
      <c r="J10" t="s">
        <v>31</v>
      </c>
      <c r="K10">
        <v>6</v>
      </c>
      <c r="L10">
        <v>112</v>
      </c>
      <c r="M10">
        <v>113</v>
      </c>
      <c r="N10">
        <v>113</v>
      </c>
      <c r="O10" s="20"/>
      <c r="P10" s="20"/>
      <c r="Q10">
        <v>226</v>
      </c>
      <c r="R10" s="20"/>
      <c r="S10">
        <v>10</v>
      </c>
      <c r="T10">
        <v>55.37</v>
      </c>
      <c r="U10">
        <v>291.37</v>
      </c>
      <c r="V10">
        <v>43.71</v>
      </c>
      <c r="W10">
        <v>335.08</v>
      </c>
    </row>
    <row r="11" spans="1:25" x14ac:dyDescent="0.25">
      <c r="A11">
        <v>197350</v>
      </c>
      <c r="B11" s="14">
        <v>43702</v>
      </c>
      <c r="C11">
        <v>3352610</v>
      </c>
      <c r="D11" t="s">
        <v>44</v>
      </c>
      <c r="E11" t="s">
        <v>44</v>
      </c>
      <c r="F11" s="14">
        <v>43698</v>
      </c>
      <c r="G11" s="22"/>
      <c r="H11" t="s">
        <v>32</v>
      </c>
      <c r="I11" t="s">
        <v>29</v>
      </c>
      <c r="J11" t="s">
        <v>31</v>
      </c>
      <c r="K11">
        <v>21</v>
      </c>
      <c r="L11">
        <v>425</v>
      </c>
      <c r="M11">
        <v>657</v>
      </c>
      <c r="N11">
        <v>657</v>
      </c>
      <c r="O11" s="20"/>
      <c r="P11" s="20"/>
      <c r="Q11">
        <v>1314</v>
      </c>
      <c r="R11" s="20"/>
      <c r="S11">
        <v>10</v>
      </c>
      <c r="T11">
        <v>316.67</v>
      </c>
      <c r="U11">
        <v>1640.67</v>
      </c>
      <c r="V11">
        <v>246.1</v>
      </c>
      <c r="W11">
        <v>1886.77</v>
      </c>
    </row>
    <row r="12" spans="1:25" x14ac:dyDescent="0.25">
      <c r="A12">
        <v>196460</v>
      </c>
      <c r="B12" s="14">
        <v>43693</v>
      </c>
      <c r="C12">
        <v>3352612</v>
      </c>
      <c r="D12" t="s">
        <v>44</v>
      </c>
      <c r="E12" t="s">
        <v>44</v>
      </c>
      <c r="F12" s="14">
        <v>43685</v>
      </c>
      <c r="G12" s="22"/>
      <c r="H12" t="s">
        <v>32</v>
      </c>
      <c r="I12" t="s">
        <v>29</v>
      </c>
      <c r="J12" t="s">
        <v>31</v>
      </c>
      <c r="K12">
        <v>5</v>
      </c>
      <c r="L12">
        <v>101</v>
      </c>
      <c r="M12">
        <v>155</v>
      </c>
      <c r="N12">
        <v>155</v>
      </c>
      <c r="O12" s="20"/>
      <c r="P12" s="20"/>
      <c r="Q12">
        <v>310</v>
      </c>
      <c r="R12" s="20"/>
      <c r="S12">
        <v>10</v>
      </c>
      <c r="T12">
        <v>74.709999999999994</v>
      </c>
      <c r="U12">
        <v>394.71</v>
      </c>
      <c r="V12">
        <v>59.21</v>
      </c>
      <c r="W12">
        <v>453.92</v>
      </c>
    </row>
    <row r="13" spans="1:25" x14ac:dyDescent="0.25">
      <c r="A13">
        <v>197350</v>
      </c>
      <c r="B13" s="14">
        <v>43702</v>
      </c>
      <c r="C13">
        <v>3299977</v>
      </c>
      <c r="D13" t="s">
        <v>48</v>
      </c>
      <c r="E13" t="s">
        <v>72</v>
      </c>
      <c r="F13" s="14">
        <v>43693</v>
      </c>
      <c r="G13" s="22"/>
      <c r="H13" t="s">
        <v>49</v>
      </c>
      <c r="I13" t="s">
        <v>29</v>
      </c>
      <c r="J13" t="s">
        <v>31</v>
      </c>
      <c r="K13">
        <v>11</v>
      </c>
      <c r="L13">
        <v>321</v>
      </c>
      <c r="M13">
        <v>1320</v>
      </c>
      <c r="N13">
        <v>1320</v>
      </c>
      <c r="O13" s="20"/>
      <c r="P13" s="20"/>
      <c r="Q13">
        <v>1056</v>
      </c>
      <c r="R13" s="20"/>
      <c r="S13">
        <v>10</v>
      </c>
      <c r="T13">
        <v>254.5</v>
      </c>
      <c r="U13">
        <v>1320.5</v>
      </c>
      <c r="V13">
        <v>198.08</v>
      </c>
      <c r="W13">
        <v>1518.58</v>
      </c>
    </row>
    <row r="14" spans="1:25" x14ac:dyDescent="0.25">
      <c r="A14">
        <v>197350</v>
      </c>
      <c r="B14" s="14">
        <v>43702</v>
      </c>
      <c r="C14">
        <v>3352609</v>
      </c>
      <c r="D14" t="s">
        <v>44</v>
      </c>
      <c r="E14" t="s">
        <v>44</v>
      </c>
      <c r="F14" s="14">
        <v>43700</v>
      </c>
      <c r="G14" s="22"/>
      <c r="H14" t="s">
        <v>32</v>
      </c>
      <c r="I14" t="s">
        <v>29</v>
      </c>
      <c r="J14" t="s">
        <v>31</v>
      </c>
      <c r="K14">
        <v>10</v>
      </c>
      <c r="L14">
        <v>202</v>
      </c>
      <c r="M14">
        <v>305</v>
      </c>
      <c r="N14">
        <v>305</v>
      </c>
      <c r="O14" s="20"/>
      <c r="P14" s="20"/>
      <c r="Q14">
        <v>610</v>
      </c>
      <c r="R14" s="20"/>
      <c r="S14">
        <v>10</v>
      </c>
      <c r="T14">
        <v>147.01</v>
      </c>
      <c r="U14">
        <v>767.01</v>
      </c>
      <c r="V14">
        <v>115.05</v>
      </c>
      <c r="W14">
        <v>882.06</v>
      </c>
    </row>
    <row r="15" spans="1:25" x14ac:dyDescent="0.25">
      <c r="A15">
        <v>196173</v>
      </c>
      <c r="B15" s="14">
        <v>43690</v>
      </c>
      <c r="C15">
        <v>3299975</v>
      </c>
      <c r="D15" t="s">
        <v>73</v>
      </c>
      <c r="E15" t="s">
        <v>50</v>
      </c>
      <c r="F15" s="14">
        <v>43676</v>
      </c>
      <c r="G15" s="22"/>
      <c r="H15" t="s">
        <v>37</v>
      </c>
      <c r="I15" t="s">
        <v>29</v>
      </c>
      <c r="J15" t="s">
        <v>31</v>
      </c>
      <c r="K15">
        <v>5</v>
      </c>
      <c r="L15">
        <v>146</v>
      </c>
      <c r="M15">
        <v>40</v>
      </c>
      <c r="N15">
        <v>146</v>
      </c>
      <c r="O15" s="20"/>
      <c r="P15" s="20"/>
      <c r="Q15">
        <v>292</v>
      </c>
      <c r="R15" s="20"/>
      <c r="S15">
        <v>10</v>
      </c>
      <c r="T15">
        <v>71.540000000000006</v>
      </c>
      <c r="U15">
        <v>373.54</v>
      </c>
      <c r="V15">
        <v>56.03</v>
      </c>
      <c r="W15">
        <v>429.57</v>
      </c>
    </row>
    <row r="16" spans="1:25" x14ac:dyDescent="0.25">
      <c r="A16">
        <v>196460</v>
      </c>
      <c r="B16" s="14">
        <v>43693</v>
      </c>
      <c r="C16">
        <v>3152789</v>
      </c>
      <c r="D16" t="s">
        <v>74</v>
      </c>
      <c r="E16" t="s">
        <v>75</v>
      </c>
      <c r="F16" s="14">
        <v>43689</v>
      </c>
      <c r="G16" s="22"/>
      <c r="H16" t="s">
        <v>29</v>
      </c>
      <c r="I16" t="s">
        <v>32</v>
      </c>
      <c r="J16" t="s">
        <v>31</v>
      </c>
      <c r="K16">
        <v>16</v>
      </c>
      <c r="L16">
        <v>282</v>
      </c>
      <c r="M16">
        <v>256</v>
      </c>
      <c r="N16">
        <v>282</v>
      </c>
      <c r="O16" s="20"/>
      <c r="P16" s="20"/>
      <c r="Q16">
        <v>564</v>
      </c>
      <c r="R16" s="20"/>
      <c r="S16">
        <v>10</v>
      </c>
      <c r="T16">
        <v>135.91999999999999</v>
      </c>
      <c r="U16">
        <v>709.92</v>
      </c>
      <c r="V16">
        <v>106.49</v>
      </c>
      <c r="W16">
        <v>816.41</v>
      </c>
    </row>
    <row r="17" spans="9:21" ht="15.75" thickBot="1" x14ac:dyDescent="0.3">
      <c r="I17" s="15">
        <f>SUM(K2:K16)</f>
        <v>349</v>
      </c>
      <c r="J17" s="15">
        <f>SUM(L2:L16)</f>
        <v>5710</v>
      </c>
      <c r="K17" s="15">
        <f>SUM(M2:M16)</f>
        <v>7185</v>
      </c>
      <c r="L17" s="15"/>
      <c r="M17" s="15"/>
      <c r="N17" s="15">
        <f>SUM(N2:N16)</f>
        <v>7717</v>
      </c>
      <c r="O17" s="15"/>
      <c r="P17" s="15">
        <f>SUM(Q2:Q16)</f>
        <v>13850</v>
      </c>
      <c r="Q17" s="15">
        <f>SUM(S2:S16)</f>
        <v>150</v>
      </c>
      <c r="R17" s="15">
        <f>SUM(T2:T16)</f>
        <v>3351.7200000000003</v>
      </c>
      <c r="S17" s="15">
        <f>SUM(U2:U16)</f>
        <v>17351.719999999998</v>
      </c>
      <c r="T17" s="15">
        <f>SUM(V2:V16)</f>
        <v>2602.7600000000002</v>
      </c>
      <c r="U17" s="15">
        <f>SUM(W2:W16)</f>
        <v>19954.48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"/>
  <sheetViews>
    <sheetView workbookViewId="0">
      <selection sqref="A1:XFD1"/>
    </sheetView>
  </sheetViews>
  <sheetFormatPr defaultColWidth="9.42578125" defaultRowHeight="15" x14ac:dyDescent="0.25"/>
  <cols>
    <col min="1" max="1" width="7" bestFit="1" customWidth="1"/>
    <col min="2" max="2" width="10.7109375" bestFit="1" customWidth="1"/>
    <col min="3" max="3" width="10.42578125" bestFit="1" customWidth="1"/>
    <col min="4" max="4" width="9.140625" bestFit="1" customWidth="1"/>
    <col min="5" max="5" width="9.85546875" bestFit="1" customWidth="1"/>
    <col min="6" max="6" width="10.7109375" bestFit="1" customWidth="1"/>
    <col min="7" max="7" width="8.5703125" bestFit="1" customWidth="1"/>
    <col min="8" max="8" width="15.42578125" bestFit="1" customWidth="1"/>
    <col min="9" max="9" width="11.7109375" bestFit="1" customWidth="1"/>
    <col min="10" max="10" width="12.140625" bestFit="1" customWidth="1"/>
    <col min="11" max="11" width="4" bestFit="1" customWidth="1"/>
    <col min="12" max="12" width="8.5703125" bestFit="1" customWidth="1"/>
    <col min="13" max="13" width="8.42578125" bestFit="1" customWidth="1"/>
    <col min="14" max="14" width="8.855468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8" bestFit="1" customWidth="1"/>
    <col min="22" max="22" width="7" bestFit="1" customWidth="1"/>
    <col min="23" max="23" width="8" bestFit="1" customWidth="1"/>
    <col min="24" max="24" width="8.7109375" bestFit="1" customWidth="1"/>
    <col min="25" max="25" width="8.85546875" bestFit="1" customWidth="1"/>
    <col min="26" max="26" width="10.140625" bestFit="1" customWidth="1"/>
    <col min="27" max="28" width="10.28515625" bestFit="1" customWidth="1"/>
    <col min="29" max="29" width="11.42578125" bestFit="1" customWidth="1"/>
    <col min="30" max="30" width="10.7109375" bestFit="1" customWidth="1"/>
    <col min="31" max="31" width="15.28515625" bestFit="1" customWidth="1"/>
    <col min="32" max="32" width="13.7109375" bestFit="1" customWidth="1"/>
    <col min="33" max="33" width="13.85546875" bestFit="1" customWidth="1"/>
    <col min="34" max="34" width="9" bestFit="1" customWidth="1"/>
    <col min="35" max="37" width="10" bestFit="1" customWidth="1"/>
    <col min="38" max="38" width="7.28515625" bestFit="1" customWidth="1"/>
    <col min="39" max="39" width="7.5703125" bestFit="1" customWidth="1"/>
    <col min="40" max="40" width="8.7109375" bestFit="1" customWidth="1"/>
    <col min="41" max="41" width="8.28515625" bestFit="1" customWidth="1"/>
    <col min="42" max="42" width="10.85546875" bestFit="1" customWidth="1"/>
    <col min="43" max="43" width="12.140625" bestFit="1" customWidth="1"/>
    <col min="44" max="44" width="11.7109375" bestFit="1" customWidth="1"/>
    <col min="45" max="45" width="14.42578125" bestFit="1" customWidth="1"/>
    <col min="46" max="46" width="6.85546875" bestFit="1" customWidth="1"/>
    <col min="47" max="47" width="6.42578125" bestFit="1" customWidth="1"/>
    <col min="48" max="48" width="11.7109375" bestFit="1" customWidth="1"/>
    <col min="49" max="49" width="7.140625" bestFit="1" customWidth="1"/>
    <col min="50" max="50" width="9" bestFit="1" customWidth="1"/>
    <col min="51" max="51" width="6.28515625" bestFit="1" customWidth="1"/>
    <col min="52" max="52" width="34.42578125" bestFit="1" customWidth="1"/>
    <col min="53" max="53" width="9.28515625" bestFit="1" customWidth="1"/>
    <col min="54" max="54" width="10.5703125" bestFit="1" customWidth="1"/>
    <col min="55" max="55" width="7.5703125" bestFit="1" customWidth="1"/>
    <col min="56" max="56" width="9.7109375" bestFit="1" customWidth="1"/>
    <col min="57" max="57" width="15" bestFit="1" customWidth="1"/>
    <col min="58" max="58" width="11.42578125" bestFit="1" customWidth="1"/>
    <col min="59" max="59" width="14.7109375" bestFit="1" customWidth="1"/>
    <col min="60" max="60" width="10" bestFit="1" customWidth="1"/>
    <col min="61" max="61" width="6.85546875" bestFit="1" customWidth="1"/>
    <col min="62" max="62" width="6.5703125" bestFit="1" customWidth="1"/>
    <col min="63" max="63" width="6.7109375" bestFit="1" customWidth="1"/>
    <col min="64" max="64" width="9.7109375" bestFit="1" customWidth="1"/>
    <col min="65" max="65" width="14.7109375" bestFit="1" customWidth="1"/>
    <col min="66" max="66" width="8.7109375" bestFit="1" customWidth="1"/>
    <col min="67" max="67" width="9.5703125" bestFit="1" customWidth="1"/>
    <col min="68" max="68" width="8.140625" bestFit="1" customWidth="1"/>
    <col min="69" max="69" width="7.7109375" bestFit="1" customWidth="1"/>
    <col min="70" max="70" width="9.28515625" bestFit="1" customWidth="1"/>
    <col min="71" max="71" width="10.28515625" bestFit="1" customWidth="1"/>
    <col min="72" max="72" width="11.85546875" bestFit="1" customWidth="1"/>
    <col min="73" max="73" width="8.28515625" bestFit="1" customWidth="1"/>
    <col min="74" max="74" width="10.42578125" bestFit="1" customWidth="1"/>
    <col min="75" max="75" width="6.85546875" bestFit="1" customWidth="1"/>
    <col min="76" max="77" width="14.28515625" bestFit="1" customWidth="1"/>
    <col min="78" max="79" width="14.42578125" bestFit="1" customWidth="1"/>
    <col min="80" max="83" width="15.5703125" bestFit="1" customWidth="1"/>
    <col min="84" max="84" width="8.85546875" bestFit="1" customWidth="1"/>
    <col min="85" max="85" width="8.42578125" bestFit="1" customWidth="1"/>
    <col min="86" max="86" width="8.7109375" bestFit="1" customWidth="1"/>
    <col min="87" max="87" width="4.85546875" bestFit="1" customWidth="1"/>
    <col min="88" max="88" width="8.28515625" bestFit="1" customWidth="1"/>
    <col min="89" max="89" width="9.85546875" bestFit="1" customWidth="1"/>
    <col min="90" max="90" width="11.5703125" bestFit="1" customWidth="1"/>
    <col min="91" max="91" width="12.7109375" bestFit="1" customWidth="1"/>
    <col min="92" max="92" width="6" bestFit="1" customWidth="1"/>
  </cols>
  <sheetData>
    <row r="1" spans="1:25" s="20" customFormat="1" x14ac:dyDescent="0.25">
      <c r="A1" s="20" t="s">
        <v>27</v>
      </c>
      <c r="B1" s="20" t="s">
        <v>28</v>
      </c>
      <c r="C1" s="20" t="s">
        <v>9</v>
      </c>
      <c r="D1" s="20" t="s">
        <v>10</v>
      </c>
      <c r="E1" s="20" t="s">
        <v>11</v>
      </c>
      <c r="F1" s="20" t="s">
        <v>12</v>
      </c>
      <c r="G1" s="20" t="s">
        <v>77</v>
      </c>
      <c r="H1" s="20" t="s">
        <v>13</v>
      </c>
      <c r="I1" s="20" t="s">
        <v>14</v>
      </c>
      <c r="J1" s="20" t="s">
        <v>15</v>
      </c>
      <c r="K1" s="20" t="s">
        <v>16</v>
      </c>
      <c r="L1" s="20" t="s">
        <v>17</v>
      </c>
      <c r="M1" s="20" t="s">
        <v>18</v>
      </c>
      <c r="N1" s="20" t="s">
        <v>19</v>
      </c>
      <c r="O1" s="20" t="s">
        <v>78</v>
      </c>
      <c r="P1" s="20" t="s">
        <v>79</v>
      </c>
      <c r="Q1" s="20" t="s">
        <v>20</v>
      </c>
      <c r="R1" s="20" t="s">
        <v>21</v>
      </c>
      <c r="S1" s="20" t="s">
        <v>22</v>
      </c>
      <c r="T1" s="20" t="s">
        <v>23</v>
      </c>
      <c r="U1" s="20" t="s">
        <v>24</v>
      </c>
      <c r="V1" s="20" t="s">
        <v>25</v>
      </c>
      <c r="W1" s="20" t="s">
        <v>26</v>
      </c>
      <c r="X1" s="21" t="s">
        <v>80</v>
      </c>
      <c r="Y1" s="21" t="s">
        <v>81</v>
      </c>
    </row>
    <row r="2" spans="1:25" x14ac:dyDescent="0.25">
      <c r="A2">
        <v>197557</v>
      </c>
      <c r="B2" s="14">
        <v>43702</v>
      </c>
      <c r="C2">
        <v>2861618</v>
      </c>
      <c r="D2" t="s">
        <v>51</v>
      </c>
      <c r="E2" t="s">
        <v>44</v>
      </c>
      <c r="F2" s="14">
        <v>43682</v>
      </c>
      <c r="G2" s="22"/>
      <c r="H2" t="s">
        <v>30</v>
      </c>
      <c r="I2" t="s">
        <v>32</v>
      </c>
      <c r="J2" t="s">
        <v>31</v>
      </c>
      <c r="K2">
        <v>33</v>
      </c>
      <c r="L2">
        <v>950</v>
      </c>
      <c r="M2">
        <v>801</v>
      </c>
      <c r="N2">
        <v>950</v>
      </c>
      <c r="O2" s="20"/>
      <c r="P2" s="20"/>
      <c r="Q2">
        <v>1852.5</v>
      </c>
      <c r="R2" s="20"/>
      <c r="S2">
        <v>10</v>
      </c>
      <c r="T2">
        <v>453.86</v>
      </c>
      <c r="U2">
        <v>2316.36</v>
      </c>
      <c r="V2">
        <v>347.45</v>
      </c>
      <c r="W2">
        <v>2663.81</v>
      </c>
    </row>
    <row r="3" spans="1:25" ht="15.75" thickBot="1" x14ac:dyDescent="0.3">
      <c r="E3" s="20"/>
      <c r="K3" s="15">
        <f>SUM(K2)</f>
        <v>33</v>
      </c>
      <c r="L3" s="15">
        <f>SUM(L2)</f>
        <v>950</v>
      </c>
      <c r="M3" s="15">
        <f>SUM(M2)</f>
        <v>801</v>
      </c>
      <c r="N3" s="15">
        <f>SUM(N2)</f>
        <v>950</v>
      </c>
      <c r="O3" s="15"/>
      <c r="P3" s="15"/>
      <c r="Q3" s="15">
        <f>SUM(Q2)</f>
        <v>1852.5</v>
      </c>
      <c r="R3" s="15"/>
      <c r="S3" s="15">
        <f>SUM(S2)</f>
        <v>10</v>
      </c>
      <c r="T3" s="15">
        <f>SUM(T2)</f>
        <v>453.86</v>
      </c>
      <c r="U3" s="15">
        <f>SUM(U2)</f>
        <v>2316.36</v>
      </c>
      <c r="V3" s="15">
        <f>SUM(V2)</f>
        <v>347.45</v>
      </c>
      <c r="W3" s="15">
        <f>SUM(W2)</f>
        <v>2663.81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"/>
  <sheetViews>
    <sheetView tabSelected="1" workbookViewId="0">
      <selection activeCell="A2" sqref="A2:XFD2"/>
    </sheetView>
  </sheetViews>
  <sheetFormatPr defaultRowHeight="15" x14ac:dyDescent="0.25"/>
  <cols>
    <col min="1" max="1" width="7" style="13" bestFit="1" customWidth="1"/>
    <col min="2" max="2" width="10.7109375" style="13" bestFit="1" customWidth="1"/>
    <col min="3" max="3" width="10.42578125" style="13" bestFit="1" customWidth="1"/>
    <col min="4" max="4" width="14" style="13" bestFit="1" customWidth="1"/>
    <col min="5" max="5" width="27.7109375" style="13" bestFit="1" customWidth="1"/>
    <col min="6" max="6" width="10.7109375" style="13" bestFit="1" customWidth="1"/>
    <col min="7" max="7" width="8.5703125" style="13" bestFit="1" customWidth="1"/>
    <col min="8" max="8" width="15.5703125" style="13" bestFit="1" customWidth="1"/>
    <col min="9" max="9" width="11.7109375" style="13" bestFit="1" customWidth="1"/>
    <col min="10" max="10" width="12.140625" style="13" bestFit="1" customWidth="1"/>
    <col min="11" max="11" width="3.85546875" style="13" bestFit="1" customWidth="1"/>
    <col min="12" max="12" width="8.5703125" style="13" bestFit="1" customWidth="1"/>
    <col min="13" max="13" width="8.42578125" style="13" bestFit="1" customWidth="1"/>
    <col min="14" max="14" width="8.85546875" style="13" bestFit="1" customWidth="1"/>
    <col min="15" max="15" width="9.28515625" style="13" bestFit="1" customWidth="1"/>
    <col min="16" max="16" width="10.5703125" style="13" bestFit="1" customWidth="1"/>
    <col min="17" max="17" width="13.5703125" style="13" bestFit="1" customWidth="1"/>
    <col min="18" max="19" width="10.42578125" style="13" bestFit="1" customWidth="1"/>
    <col min="20" max="20" width="11" style="13" bestFit="1" customWidth="1"/>
    <col min="21" max="21" width="7.42578125" style="13" bestFit="1" customWidth="1"/>
    <col min="22" max="22" width="6" style="13" bestFit="1" customWidth="1"/>
    <col min="23" max="23" width="7.140625" style="13" bestFit="1" customWidth="1"/>
    <col min="24" max="24" width="8.7109375" style="13" bestFit="1" customWidth="1"/>
    <col min="25" max="25" width="8.85546875" style="13" bestFit="1" customWidth="1"/>
    <col min="26" max="26" width="10.140625" style="13" bestFit="1" customWidth="1"/>
    <col min="27" max="28" width="10.28515625" style="13" bestFit="1" customWidth="1"/>
    <col min="29" max="29" width="11.5703125" style="13" bestFit="1" customWidth="1"/>
    <col min="30" max="30" width="10.85546875" style="13" bestFit="1" customWidth="1"/>
    <col min="31" max="31" width="15.5703125" style="13" bestFit="1" customWidth="1"/>
    <col min="32" max="32" width="13.85546875" style="13" bestFit="1" customWidth="1"/>
    <col min="33" max="33" width="14" style="13" bestFit="1" customWidth="1"/>
    <col min="34" max="34" width="9.140625" style="13"/>
    <col min="35" max="37" width="10.140625" style="13" bestFit="1" customWidth="1"/>
    <col min="38" max="38" width="7.28515625" style="13" bestFit="1" customWidth="1"/>
    <col min="39" max="39" width="7.5703125" style="13" bestFit="1" customWidth="1"/>
    <col min="40" max="40" width="8.7109375" style="13" bestFit="1" customWidth="1"/>
    <col min="41" max="41" width="8.28515625" style="13" bestFit="1" customWidth="1"/>
    <col min="42" max="42" width="10.85546875" style="13" bestFit="1" customWidth="1"/>
    <col min="43" max="43" width="12.140625" style="13" bestFit="1" customWidth="1"/>
    <col min="44" max="44" width="11.7109375" style="13" bestFit="1" customWidth="1"/>
    <col min="45" max="45" width="14.42578125" style="13" bestFit="1" customWidth="1"/>
    <col min="46" max="46" width="6.85546875" style="13" bestFit="1" customWidth="1"/>
    <col min="47" max="47" width="6.42578125" style="13" bestFit="1" customWidth="1"/>
    <col min="48" max="48" width="11.7109375" style="13" bestFit="1" customWidth="1"/>
    <col min="49" max="49" width="7.140625" style="13" bestFit="1" customWidth="1"/>
    <col min="50" max="50" width="9" style="13" bestFit="1" customWidth="1"/>
    <col min="51" max="51" width="6.28515625" style="13" bestFit="1" customWidth="1"/>
    <col min="52" max="52" width="34.42578125" style="13" bestFit="1" customWidth="1"/>
    <col min="53" max="53" width="9.28515625" style="13" bestFit="1" customWidth="1"/>
    <col min="54" max="54" width="10.7109375" style="13" bestFit="1" customWidth="1"/>
    <col min="55" max="55" width="7.5703125" style="13" bestFit="1" customWidth="1"/>
    <col min="56" max="56" width="9.7109375" style="13" bestFit="1" customWidth="1"/>
    <col min="57" max="57" width="15" style="13" bestFit="1" customWidth="1"/>
    <col min="58" max="58" width="11.42578125" style="13" bestFit="1" customWidth="1"/>
    <col min="59" max="59" width="14.7109375" style="13" bestFit="1" customWidth="1"/>
    <col min="60" max="60" width="10" style="13" bestFit="1" customWidth="1"/>
    <col min="61" max="61" width="6.85546875" style="13" bestFit="1" customWidth="1"/>
    <col min="62" max="62" width="6.5703125" style="13" bestFit="1" customWidth="1"/>
    <col min="63" max="63" width="6.7109375" style="13" bestFit="1" customWidth="1"/>
    <col min="64" max="64" width="9.7109375" style="13" bestFit="1" customWidth="1"/>
    <col min="65" max="65" width="14.7109375" style="13" bestFit="1" customWidth="1"/>
    <col min="66" max="66" width="8.7109375" style="13" bestFit="1" customWidth="1"/>
    <col min="67" max="67" width="9.7109375" style="13" bestFit="1" customWidth="1"/>
    <col min="68" max="68" width="8.140625" style="13" bestFit="1" customWidth="1"/>
    <col min="69" max="69" width="7.85546875" style="13" bestFit="1" customWidth="1"/>
    <col min="70" max="70" width="9.28515625" style="13" bestFit="1" customWidth="1"/>
    <col min="71" max="71" width="10.28515625" style="13" bestFit="1" customWidth="1"/>
    <col min="72" max="72" width="11.85546875" style="13" bestFit="1" customWidth="1"/>
    <col min="73" max="73" width="8.28515625" style="13" bestFit="1" customWidth="1"/>
    <col min="74" max="74" width="10.42578125" style="13" bestFit="1" customWidth="1"/>
    <col min="75" max="75" width="6.85546875" style="13" bestFit="1" customWidth="1"/>
    <col min="76" max="77" width="14.28515625" style="13" bestFit="1" customWidth="1"/>
    <col min="78" max="79" width="14.42578125" style="13" bestFit="1" customWidth="1"/>
    <col min="80" max="83" width="15.5703125" style="13" bestFit="1" customWidth="1"/>
    <col min="84" max="84" width="8.85546875" style="13" bestFit="1" customWidth="1"/>
    <col min="85" max="85" width="8.42578125" style="13" bestFit="1" customWidth="1"/>
    <col min="86" max="86" width="8.7109375" style="13" bestFit="1" customWidth="1"/>
    <col min="87" max="87" width="4.85546875" style="13" bestFit="1" customWidth="1"/>
    <col min="88" max="88" width="8.28515625" style="13" bestFit="1" customWidth="1"/>
    <col min="89" max="89" width="9.85546875" style="13" bestFit="1" customWidth="1"/>
    <col min="90" max="90" width="11.5703125" style="13" bestFit="1" customWidth="1"/>
    <col min="91" max="91" width="12.7109375" style="13" bestFit="1" customWidth="1"/>
    <col min="92" max="92" width="6" style="13" bestFit="1" customWidth="1"/>
    <col min="93" max="16384" width="9.140625" style="13"/>
  </cols>
  <sheetData>
    <row r="1" spans="1:25" s="20" customFormat="1" x14ac:dyDescent="0.25">
      <c r="A1" s="20" t="s">
        <v>27</v>
      </c>
      <c r="B1" s="20" t="s">
        <v>28</v>
      </c>
      <c r="C1" s="20" t="s">
        <v>9</v>
      </c>
      <c r="D1" s="20" t="s">
        <v>10</v>
      </c>
      <c r="E1" s="20" t="s">
        <v>11</v>
      </c>
      <c r="F1" s="20" t="s">
        <v>12</v>
      </c>
      <c r="G1" s="20" t="s">
        <v>77</v>
      </c>
      <c r="H1" s="20" t="s">
        <v>13</v>
      </c>
      <c r="I1" s="20" t="s">
        <v>14</v>
      </c>
      <c r="J1" s="20" t="s">
        <v>15</v>
      </c>
      <c r="K1" s="20" t="s">
        <v>16</v>
      </c>
      <c r="L1" s="20" t="s">
        <v>17</v>
      </c>
      <c r="M1" s="20" t="s">
        <v>18</v>
      </c>
      <c r="N1" s="20" t="s">
        <v>19</v>
      </c>
      <c r="O1" s="20" t="s">
        <v>78</v>
      </c>
      <c r="P1" s="20" t="s">
        <v>79</v>
      </c>
      <c r="Q1" s="20" t="s">
        <v>20</v>
      </c>
      <c r="R1" s="20" t="s">
        <v>21</v>
      </c>
      <c r="S1" s="20" t="s">
        <v>22</v>
      </c>
      <c r="T1" s="20" t="s">
        <v>23</v>
      </c>
      <c r="U1" s="20" t="s">
        <v>24</v>
      </c>
      <c r="V1" s="20" t="s">
        <v>25</v>
      </c>
      <c r="W1" s="20" t="s">
        <v>26</v>
      </c>
      <c r="X1" s="21" t="s">
        <v>80</v>
      </c>
      <c r="Y1" s="21" t="s">
        <v>81</v>
      </c>
    </row>
    <row r="2" spans="1:25" x14ac:dyDescent="0.25">
      <c r="A2" s="13">
        <v>197348</v>
      </c>
      <c r="B2" s="14">
        <v>43702</v>
      </c>
      <c r="C2" s="13">
        <v>3152787</v>
      </c>
      <c r="D2" s="13" t="s">
        <v>67</v>
      </c>
      <c r="E2" s="13" t="s">
        <v>76</v>
      </c>
      <c r="F2" s="14">
        <v>43697</v>
      </c>
      <c r="G2" s="22"/>
      <c r="H2" s="13" t="s">
        <v>29</v>
      </c>
      <c r="I2" s="13" t="s">
        <v>32</v>
      </c>
      <c r="J2" s="13" t="s">
        <v>31</v>
      </c>
      <c r="K2" s="13">
        <v>7</v>
      </c>
      <c r="L2" s="13">
        <v>22</v>
      </c>
      <c r="M2" s="13">
        <v>49</v>
      </c>
      <c r="N2" s="13">
        <v>49</v>
      </c>
      <c r="Q2" s="13">
        <v>165</v>
      </c>
      <c r="S2" s="13">
        <v>10</v>
      </c>
      <c r="T2" s="13">
        <v>39.770000000000003</v>
      </c>
      <c r="U2" s="13">
        <v>214.77</v>
      </c>
      <c r="V2" s="13">
        <v>32.22</v>
      </c>
      <c r="W2" s="13">
        <v>246.99</v>
      </c>
    </row>
    <row r="3" spans="1:25" ht="15.75" thickBot="1" x14ac:dyDescent="0.3">
      <c r="K3" s="16">
        <f t="shared" ref="K3:V3" si="0">SUM(K2)</f>
        <v>7</v>
      </c>
      <c r="L3" s="16">
        <f t="shared" si="0"/>
        <v>22</v>
      </c>
      <c r="M3" s="16">
        <f t="shared" si="0"/>
        <v>49</v>
      </c>
      <c r="N3" s="16">
        <f t="shared" si="0"/>
        <v>49</v>
      </c>
      <c r="O3" s="16"/>
      <c r="P3" s="16"/>
      <c r="Q3" s="16">
        <f t="shared" si="0"/>
        <v>165</v>
      </c>
      <c r="R3" s="16"/>
      <c r="S3" s="16">
        <f t="shared" si="0"/>
        <v>10</v>
      </c>
      <c r="T3" s="16">
        <f t="shared" si="0"/>
        <v>39.770000000000003</v>
      </c>
      <c r="U3" s="16">
        <f t="shared" si="0"/>
        <v>214.77</v>
      </c>
      <c r="V3" s="16">
        <f t="shared" si="0"/>
        <v>32.22</v>
      </c>
      <c r="W3" s="16">
        <f>SUM(W2)</f>
        <v>246.99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2019-08-30T10:22:00Z</dcterms:modified>
</cp:coreProperties>
</file>