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32" i="1" l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<sst xmlns="http://schemas.openxmlformats.org/spreadsheetml/2006/main" count="716" uniqueCount="210">
  <si>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</si>
  <si>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</si>
  <si>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</si>
  <si>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</si>
  <si>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</si>
  <si>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</si>
  <si>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</si>
  <si>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</si>
  <si>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</si>
  <si>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</si>
  <si>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</si>
  <si>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</si>
  <si>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</si>
  <si>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</si>
  <si>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</si>
  <si>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</si>
  <si>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</si>
  <si>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</si>
  <si>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</si>
  <si>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</si>
  <si>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</si>
  <si>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</si>
  <si>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</si>
  <si>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</si>
  <si>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</si>
  <si>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</si>
  <si>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</si>
  <si>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</si>
  <si>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</si>
  <si>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</si>
  <si>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</si>
  <si>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</si>
  <si>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</si>
  <si>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</si>
  <si>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</si>
  <si>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</si>
  <si>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</si>
  <si>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</si>
  <si>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</si>
  <si>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</si>
  <si>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</si>
  <si>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</si>
  <si>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</si>
  <si>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</si>
  <si>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</si>
  <si>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</si>
  <si>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</si>
  <si>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</si>
  <si>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</si>
  <si>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</si>
  <si>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</si>
  <si>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</si>
  <si>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</si>
  <si>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</si>
  <si>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</si>
  <si>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</si>
  <si>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</si>
  <si>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</si>
  <si>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</si>
  <si>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</si>
  <si>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</si>
  <si>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</si>
  <si>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</si>
  <si>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</si>
  <si>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</si>
  <si>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</si>
  <si>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</si>
  <si>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</si>
  <si>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</si>
  <si>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</si>
  <si>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</si>
  <si>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</si>
  <si>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</si>
  <si>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</si>
  <si>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</si>
  <si>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UMHLA</t>
  </si>
  <si>
    <t>UMHLANGA ROCKS</t>
  </si>
  <si>
    <t xml:space="preserve">B   L  STERTPAK DOIV PRIONTEX      </t>
  </si>
  <si>
    <t xml:space="preserve">                                   </t>
  </si>
  <si>
    <t>EAST</t>
  </si>
  <si>
    <t>EAST LONDON</t>
  </si>
  <si>
    <t xml:space="preserve">DEBBIE SALTTERY                    </t>
  </si>
  <si>
    <t>RD</t>
  </si>
  <si>
    <t>DEBBIE S</t>
  </si>
  <si>
    <t>SUGIE ABBU</t>
  </si>
  <si>
    <t>?</t>
  </si>
  <si>
    <t>PARCEL</t>
  </si>
  <si>
    <t>RD1</t>
  </si>
  <si>
    <t>no</t>
  </si>
  <si>
    <t xml:space="preserve">ST.DOMINICS HOSPITAL               </t>
  </si>
  <si>
    <t>THERESA W</t>
  </si>
  <si>
    <t xml:space="preserve">Mark                          </t>
  </si>
  <si>
    <t>yes</t>
  </si>
  <si>
    <t xml:space="preserve">POD received from cell 0845733114 M     </t>
  </si>
  <si>
    <t>j17990</t>
  </si>
  <si>
    <t>MIDRA</t>
  </si>
  <si>
    <t>MIDRAND</t>
  </si>
  <si>
    <t xml:space="preserve">PRIONTER JHB                       </t>
  </si>
  <si>
    <t>JERRY</t>
  </si>
  <si>
    <t>Lesley</t>
  </si>
  <si>
    <t>POD received from cell 0833616148 M</t>
  </si>
  <si>
    <t>rdd</t>
  </si>
  <si>
    <t xml:space="preserve">PRIINTEX -JHB                      </t>
  </si>
  <si>
    <t>GIACE</t>
  </si>
  <si>
    <t>sylvia</t>
  </si>
  <si>
    <t>Late linehaul</t>
  </si>
  <si>
    <t>mmd</t>
  </si>
  <si>
    <t xml:space="preserve">ST DOMINICS HOSPITAL               </t>
  </si>
  <si>
    <t>LISENDA K</t>
  </si>
  <si>
    <t>agriette</t>
  </si>
  <si>
    <t>Late Linehaul Delayed Beyond Skynet Control</t>
  </si>
  <si>
    <t>AVW</t>
  </si>
  <si>
    <t>DELIVERED 06 06 11H05</t>
  </si>
  <si>
    <t xml:space="preserve">BEACON BAY HOSPITAL                </t>
  </si>
  <si>
    <t>JOHAN</t>
  </si>
  <si>
    <t>SHERWIN</t>
  </si>
  <si>
    <t>JEG</t>
  </si>
  <si>
    <t>POD received from cell 0845733114 M</t>
  </si>
  <si>
    <t>capet</t>
  </si>
  <si>
    <t>CAPE TOWN</t>
  </si>
  <si>
    <t xml:space="preserve">PRIOBTEX CAPE TOWN                 </t>
  </si>
  <si>
    <t>NULIES J</t>
  </si>
  <si>
    <t>Marcelle</t>
  </si>
  <si>
    <t>POD received from cell 0781512668 M</t>
  </si>
  <si>
    <t>RD2</t>
  </si>
  <si>
    <t xml:space="preserve">ALLIED DENTAL                      </t>
  </si>
  <si>
    <t>NAZIA</t>
  </si>
  <si>
    <t>Nadia</t>
  </si>
  <si>
    <t>POD received from cell 0835346652 M</t>
  </si>
  <si>
    <t>VEREE</t>
  </si>
  <si>
    <t>VEREENIGING</t>
  </si>
  <si>
    <t xml:space="preserve">MIDRAND PRIVATE HOSPITAL           </t>
  </si>
  <si>
    <t>MIDRAND PRIVATE HOSPITAL</t>
  </si>
  <si>
    <t>SIGNATURE</t>
  </si>
  <si>
    <t xml:space="preserve">DEBBIE SLATTERY                    </t>
  </si>
  <si>
    <t>DURBA</t>
  </si>
  <si>
    <t>DURBAN</t>
  </si>
  <si>
    <t xml:space="preserve">B AND L                            </t>
  </si>
  <si>
    <t>sne</t>
  </si>
  <si>
    <t>kat</t>
  </si>
  <si>
    <t>RDD</t>
  </si>
  <si>
    <t xml:space="preserve">debbie slattery                    </t>
  </si>
  <si>
    <t xml:space="preserve">b t l steripack                    </t>
  </si>
  <si>
    <t>sugie</t>
  </si>
  <si>
    <t>debbie</t>
  </si>
  <si>
    <t>pumy</t>
  </si>
  <si>
    <t>ssh</t>
  </si>
  <si>
    <t>POD received from cell 0744435413 M</t>
  </si>
  <si>
    <t xml:space="preserve">B AND L STERIPACK                  </t>
  </si>
  <si>
    <t>phumy</t>
  </si>
  <si>
    <t>preto</t>
  </si>
  <si>
    <t>PRETORIA</t>
  </si>
  <si>
    <t xml:space="preserve">ENGINEERS   DOCTORS                </t>
  </si>
  <si>
    <t>SHEDE</t>
  </si>
  <si>
    <t>c moritz</t>
  </si>
  <si>
    <t>SHERWIN R</t>
  </si>
  <si>
    <t>DOROTHY</t>
  </si>
  <si>
    <t>PORT3</t>
  </si>
  <si>
    <t>PORT ELIZABETH</t>
  </si>
  <si>
    <t xml:space="preserve">IMPLANT PERIO                      </t>
  </si>
  <si>
    <t>ON2</t>
  </si>
  <si>
    <t>DR SUZETTE S</t>
  </si>
  <si>
    <t>SLINGER 15 06</t>
  </si>
  <si>
    <t>UAT</t>
  </si>
  <si>
    <t>JOHANNESBURG</t>
  </si>
  <si>
    <t xml:space="preserve">ENVISION AFRICA                    </t>
  </si>
  <si>
    <t>JUZELLA</t>
  </si>
  <si>
    <t>JACQUES</t>
  </si>
  <si>
    <t>Consignee not available)</t>
  </si>
  <si>
    <t>amt</t>
  </si>
  <si>
    <t>BENON</t>
  </si>
  <si>
    <t>BENONI</t>
  </si>
  <si>
    <t xml:space="preserve">AFIAAN FOUCHE                      </t>
  </si>
  <si>
    <t>AFRIAAN FOUCHE</t>
  </si>
  <si>
    <t>abrian</t>
  </si>
  <si>
    <t xml:space="preserve">ADDINGTON HOSPITAL CASUALITY       </t>
  </si>
  <si>
    <t>P NGCOBO</t>
  </si>
  <si>
    <t>mbambo</t>
  </si>
  <si>
    <t>POD received from cell 0787220950 M</t>
  </si>
  <si>
    <t>RDL</t>
  </si>
  <si>
    <t xml:space="preserve">PRIONTEX SA                        </t>
  </si>
  <si>
    <t>SUGGIE ADDU</t>
  </si>
  <si>
    <t>BRENTON</t>
  </si>
  <si>
    <t>dhumy</t>
  </si>
  <si>
    <t xml:space="preserve">DEBBIE STATTERY                    </t>
  </si>
  <si>
    <t>PATRICIA</t>
  </si>
  <si>
    <t xml:space="preserve">ST DOMINICS PHARMACY               </t>
  </si>
  <si>
    <t>THERESA WHITTAL</t>
  </si>
  <si>
    <t>s break</t>
  </si>
  <si>
    <t>POD received from cell 0834172191 M</t>
  </si>
  <si>
    <t xml:space="preserve">BEACON BAY PHARMACY                </t>
  </si>
  <si>
    <t>JORWIN R</t>
  </si>
  <si>
    <t xml:space="preserve">MIDIAAL PRIVATE HOSPITAL           </t>
  </si>
  <si>
    <t>MIDRAAL PRIVATE HOSPITAL</t>
  </si>
  <si>
    <t>MARTHA</t>
  </si>
  <si>
    <t>DEBBIE SLATTERY</t>
  </si>
  <si>
    <t>SUGIE</t>
  </si>
  <si>
    <t>DEBBIE</t>
  </si>
  <si>
    <t xml:space="preserve">LASER MEDICAL FORUM THEATRE        </t>
  </si>
  <si>
    <t>RDX</t>
  </si>
  <si>
    <t>C Maritz</t>
  </si>
  <si>
    <t>POD received from cell 0723940461 M</t>
  </si>
  <si>
    <t xml:space="preserve">PRONTEX SA                         </t>
  </si>
  <si>
    <t>PORT4</t>
  </si>
  <si>
    <t>PORT SHEPSTONE</t>
  </si>
  <si>
    <t xml:space="preserve">HIBISCUS HOSPITAL                  </t>
  </si>
  <si>
    <t>HIBISUS H</t>
  </si>
  <si>
    <t>RDR</t>
  </si>
  <si>
    <t>T WHITTAL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</si>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</sst>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4"/>
  <sheetViews>
    <sheetView tabSelected="1" workbookViewId="0">
      <selection activeCell="E31" sqref="E31"/>
    </sheetView>
  </sheetViews>
  <sheetFormatPr defaultRowHeight="14.4" x14ac:dyDescent="0.3"/>
  <sheetData>
    <row r="1" spans="1:9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"009939949663"</f>
        <v>009939949663</v>
      </c>
      <c r="F2" s="1">
        <v>43991</v>
      </c>
      <c r="G2">
        <v>202012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2.94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5</v>
      </c>
      <c r="BJ2">
        <v>7.2</v>
      </c>
      <c r="BK2">
        <v>8</v>
      </c>
      <c r="BL2">
        <v>66.819999999999993</v>
      </c>
      <c r="BM2">
        <v>10.02</v>
      </c>
      <c r="BN2">
        <v>76.84</v>
      </c>
      <c r="BO2">
        <v>76.84</v>
      </c>
      <c r="BQ2" t="s">
        <v>83</v>
      </c>
      <c r="BR2" t="s">
        <v>84</v>
      </c>
      <c r="BS2" t="s">
        <v>85</v>
      </c>
      <c r="BY2">
        <v>36000</v>
      </c>
      <c r="CC2" t="s">
        <v>80</v>
      </c>
      <c r="CD2">
        <v>5205</v>
      </c>
      <c r="CE2" t="s">
        <v>86</v>
      </c>
      <c r="CI2">
        <v>2</v>
      </c>
      <c r="CJ2" t="s">
        <v>85</v>
      </c>
      <c r="CK2" t="s">
        <v>87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"009939949655"</f>
        <v>009939949655</v>
      </c>
      <c r="F3" s="1">
        <v>43993</v>
      </c>
      <c r="G3">
        <v>202012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89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8.65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56.5</v>
      </c>
      <c r="BJ3">
        <v>60.8</v>
      </c>
      <c r="BK3">
        <v>61</v>
      </c>
      <c r="BL3">
        <v>186.61</v>
      </c>
      <c r="BM3">
        <v>27.99</v>
      </c>
      <c r="BN3">
        <v>214.6</v>
      </c>
      <c r="BO3">
        <v>214.6</v>
      </c>
      <c r="BQ3" t="s">
        <v>90</v>
      </c>
      <c r="BR3" t="s">
        <v>84</v>
      </c>
      <c r="BS3" s="1">
        <v>43997</v>
      </c>
      <c r="BT3" s="2">
        <v>0.38750000000000001</v>
      </c>
      <c r="BU3" t="s">
        <v>91</v>
      </c>
      <c r="BV3" t="s">
        <v>92</v>
      </c>
      <c r="BY3">
        <v>337548.85</v>
      </c>
      <c r="CA3" t="s">
        <v>93</v>
      </c>
      <c r="CC3" t="s">
        <v>80</v>
      </c>
      <c r="CD3">
        <v>5200</v>
      </c>
      <c r="CE3" t="s">
        <v>86</v>
      </c>
      <c r="CF3" s="1">
        <v>43997</v>
      </c>
      <c r="CI3">
        <v>2</v>
      </c>
      <c r="CJ3">
        <v>2</v>
      </c>
      <c r="CK3" t="s">
        <v>87</v>
      </c>
      <c r="CL3" t="s">
        <v>88</v>
      </c>
    </row>
    <row r="4" spans="1:92" x14ac:dyDescent="0.3">
      <c r="A4" t="s">
        <v>94</v>
      </c>
      <c r="B4" t="s">
        <v>73</v>
      </c>
      <c r="C4" t="s">
        <v>74</v>
      </c>
      <c r="E4" t="str">
        <f>"009939949664"</f>
        <v>009939949664</v>
      </c>
      <c r="F4" s="1">
        <v>43990</v>
      </c>
      <c r="G4">
        <v>202012</v>
      </c>
      <c r="H4" t="s">
        <v>75</v>
      </c>
      <c r="I4" t="s">
        <v>76</v>
      </c>
      <c r="J4" t="s">
        <v>77</v>
      </c>
      <c r="K4" t="s">
        <v>78</v>
      </c>
      <c r="L4" t="s">
        <v>95</v>
      </c>
      <c r="M4" t="s">
        <v>96</v>
      </c>
      <c r="N4" t="s">
        <v>97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4.79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20.5</v>
      </c>
      <c r="BJ4">
        <v>6.1</v>
      </c>
      <c r="BK4">
        <v>21</v>
      </c>
      <c r="BL4">
        <v>105.51</v>
      </c>
      <c r="BM4">
        <v>15.83</v>
      </c>
      <c r="BN4">
        <v>121.34</v>
      </c>
      <c r="BO4">
        <v>121.34</v>
      </c>
      <c r="BQ4" t="s">
        <v>98</v>
      </c>
      <c r="BR4" t="s">
        <v>84</v>
      </c>
      <c r="BS4" s="1">
        <v>43991</v>
      </c>
      <c r="BT4" s="2">
        <v>0.45</v>
      </c>
      <c r="BU4" t="s">
        <v>99</v>
      </c>
      <c r="BV4" t="s">
        <v>92</v>
      </c>
      <c r="BY4">
        <v>30675.65</v>
      </c>
      <c r="CA4" t="s">
        <v>100</v>
      </c>
      <c r="CC4" t="s">
        <v>96</v>
      </c>
      <c r="CD4">
        <v>1683</v>
      </c>
      <c r="CE4" t="s">
        <v>86</v>
      </c>
      <c r="CF4" s="1">
        <v>44012</v>
      </c>
      <c r="CI4">
        <v>1</v>
      </c>
      <c r="CJ4">
        <v>1</v>
      </c>
      <c r="CK4" t="s">
        <v>101</v>
      </c>
      <c r="CL4" t="s">
        <v>88</v>
      </c>
    </row>
    <row r="5" spans="1:92" x14ac:dyDescent="0.3">
      <c r="A5" t="s">
        <v>94</v>
      </c>
      <c r="B5" t="s">
        <v>73</v>
      </c>
      <c r="C5" t="s">
        <v>74</v>
      </c>
      <c r="E5" t="str">
        <f>"009939771069"</f>
        <v>009939771069</v>
      </c>
      <c r="F5" s="1">
        <v>43983</v>
      </c>
      <c r="G5">
        <v>202012</v>
      </c>
      <c r="H5" t="s">
        <v>75</v>
      </c>
      <c r="I5" t="s">
        <v>76</v>
      </c>
      <c r="J5" t="s">
        <v>77</v>
      </c>
      <c r="K5" t="s">
        <v>78</v>
      </c>
      <c r="L5" t="s">
        <v>95</v>
      </c>
      <c r="M5" t="s">
        <v>96</v>
      </c>
      <c r="N5" t="s">
        <v>102</v>
      </c>
      <c r="O5" t="s">
        <v>82</v>
      </c>
      <c r="P5" t="str">
        <f>"SUGIE ABBUI                   "</f>
        <v xml:space="preserve">SUGIE ABBUI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1.57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85.07</v>
      </c>
      <c r="BM5">
        <v>12.76</v>
      </c>
      <c r="BN5">
        <v>97.83</v>
      </c>
      <c r="BO5">
        <v>97.83</v>
      </c>
      <c r="BQ5" t="s">
        <v>103</v>
      </c>
      <c r="BR5" t="s">
        <v>84</v>
      </c>
      <c r="BS5" s="1">
        <v>43985</v>
      </c>
      <c r="BT5" s="2">
        <v>0.43958333333333338</v>
      </c>
      <c r="BU5" t="s">
        <v>104</v>
      </c>
      <c r="BV5" t="s">
        <v>88</v>
      </c>
      <c r="BW5" t="s">
        <v>105</v>
      </c>
      <c r="BX5" t="s">
        <v>106</v>
      </c>
      <c r="BY5">
        <v>1200</v>
      </c>
      <c r="CA5" t="s">
        <v>100</v>
      </c>
      <c r="CC5" t="s">
        <v>96</v>
      </c>
      <c r="CD5">
        <v>1683</v>
      </c>
      <c r="CE5" t="s">
        <v>86</v>
      </c>
      <c r="CF5" s="1">
        <v>44011</v>
      </c>
      <c r="CI5">
        <v>1</v>
      </c>
      <c r="CJ5">
        <v>2</v>
      </c>
      <c r="CK5" t="s">
        <v>101</v>
      </c>
      <c r="CL5" t="s">
        <v>88</v>
      </c>
    </row>
    <row r="6" spans="1:92" x14ac:dyDescent="0.3">
      <c r="A6" t="s">
        <v>94</v>
      </c>
      <c r="B6" t="s">
        <v>73</v>
      </c>
      <c r="C6" t="s">
        <v>74</v>
      </c>
      <c r="E6" t="str">
        <f>"009939949668"</f>
        <v>009939949668</v>
      </c>
      <c r="F6" s="1">
        <v>43985</v>
      </c>
      <c r="G6">
        <v>202012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107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6.42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38.200000000000003</v>
      </c>
      <c r="BJ6">
        <v>42.5</v>
      </c>
      <c r="BK6">
        <v>43</v>
      </c>
      <c r="BL6">
        <v>139.74</v>
      </c>
      <c r="BM6">
        <v>20.96</v>
      </c>
      <c r="BN6">
        <v>160.69999999999999</v>
      </c>
      <c r="BO6">
        <v>160.69999999999999</v>
      </c>
      <c r="BQ6" t="s">
        <v>108</v>
      </c>
      <c r="BR6" t="s">
        <v>84</v>
      </c>
      <c r="BS6" s="1">
        <v>43990</v>
      </c>
      <c r="BT6" s="2">
        <v>0.41666666666666669</v>
      </c>
      <c r="BU6" t="s">
        <v>109</v>
      </c>
      <c r="BV6" t="s">
        <v>88</v>
      </c>
      <c r="BW6" t="s">
        <v>110</v>
      </c>
      <c r="BX6" t="s">
        <v>111</v>
      </c>
      <c r="BY6">
        <v>212423.92</v>
      </c>
      <c r="CA6" t="s">
        <v>112</v>
      </c>
      <c r="CC6" t="s">
        <v>80</v>
      </c>
      <c r="CD6">
        <v>5200</v>
      </c>
      <c r="CE6" t="s">
        <v>86</v>
      </c>
      <c r="CF6" s="1">
        <v>43990</v>
      </c>
      <c r="CI6">
        <v>2</v>
      </c>
      <c r="CJ6">
        <v>3</v>
      </c>
      <c r="CK6" t="s">
        <v>87</v>
      </c>
      <c r="CL6" t="s">
        <v>88</v>
      </c>
    </row>
    <row r="7" spans="1:92" x14ac:dyDescent="0.3">
      <c r="A7" t="s">
        <v>94</v>
      </c>
      <c r="B7" t="s">
        <v>73</v>
      </c>
      <c r="C7" t="s">
        <v>74</v>
      </c>
      <c r="E7" t="str">
        <f>"009939771070"</f>
        <v>009939771070</v>
      </c>
      <c r="F7" s="1">
        <v>43983</v>
      </c>
      <c r="G7">
        <v>202012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113</v>
      </c>
      <c r="O7" t="s">
        <v>82</v>
      </c>
      <c r="P7" t="str">
        <f>"SUGIE ABBUI                   "</f>
        <v xml:space="preserve">SUGIE ABBUI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2.27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36.4</v>
      </c>
      <c r="BJ7">
        <v>36</v>
      </c>
      <c r="BK7">
        <v>37</v>
      </c>
      <c r="BL7">
        <v>120.71</v>
      </c>
      <c r="BM7">
        <v>18.11</v>
      </c>
      <c r="BN7">
        <v>138.82</v>
      </c>
      <c r="BO7">
        <v>138.82</v>
      </c>
      <c r="BQ7" t="s">
        <v>114</v>
      </c>
      <c r="BR7" t="s">
        <v>84</v>
      </c>
      <c r="BS7" s="1">
        <v>43986</v>
      </c>
      <c r="BT7" s="2">
        <v>0.46249999999999997</v>
      </c>
      <c r="BU7" t="s">
        <v>115</v>
      </c>
      <c r="BV7" t="s">
        <v>88</v>
      </c>
      <c r="BW7" t="s">
        <v>110</v>
      </c>
      <c r="BX7" t="s">
        <v>116</v>
      </c>
      <c r="BY7">
        <v>180000</v>
      </c>
      <c r="CA7" t="s">
        <v>117</v>
      </c>
      <c r="CC7" t="s">
        <v>80</v>
      </c>
      <c r="CD7">
        <v>5200</v>
      </c>
      <c r="CE7" t="s">
        <v>86</v>
      </c>
      <c r="CF7" s="1">
        <v>43986</v>
      </c>
      <c r="CI7">
        <v>2</v>
      </c>
      <c r="CJ7">
        <v>3</v>
      </c>
      <c r="CK7" t="s">
        <v>87</v>
      </c>
      <c r="CL7" t="s">
        <v>88</v>
      </c>
    </row>
    <row r="8" spans="1:92" x14ac:dyDescent="0.3">
      <c r="A8" t="s">
        <v>94</v>
      </c>
      <c r="B8" t="s">
        <v>73</v>
      </c>
      <c r="C8" t="s">
        <v>74</v>
      </c>
      <c r="E8" t="str">
        <f>"009939949666"</f>
        <v>009939949666</v>
      </c>
      <c r="F8" s="1">
        <v>43985</v>
      </c>
      <c r="G8">
        <v>202012</v>
      </c>
      <c r="H8" t="s">
        <v>75</v>
      </c>
      <c r="I8" t="s">
        <v>76</v>
      </c>
      <c r="J8" t="s">
        <v>77</v>
      </c>
      <c r="K8" t="s">
        <v>78</v>
      </c>
      <c r="L8" t="s">
        <v>118</v>
      </c>
      <c r="M8" t="s">
        <v>119</v>
      </c>
      <c r="N8" t="s">
        <v>120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4.29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10.4</v>
      </c>
      <c r="BJ8">
        <v>6.8</v>
      </c>
      <c r="BK8">
        <v>11</v>
      </c>
      <c r="BL8">
        <v>95</v>
      </c>
      <c r="BM8">
        <v>14.25</v>
      </c>
      <c r="BN8">
        <v>109.25</v>
      </c>
      <c r="BO8">
        <v>109.25</v>
      </c>
      <c r="BQ8" t="s">
        <v>121</v>
      </c>
      <c r="BR8" t="s">
        <v>84</v>
      </c>
      <c r="BS8" s="1">
        <v>43990</v>
      </c>
      <c r="BT8" s="2">
        <v>0.45555555555555555</v>
      </c>
      <c r="BU8" t="s">
        <v>122</v>
      </c>
      <c r="BV8" t="s">
        <v>92</v>
      </c>
      <c r="BY8">
        <v>34200</v>
      </c>
      <c r="CA8" t="s">
        <v>123</v>
      </c>
      <c r="CC8" t="s">
        <v>119</v>
      </c>
      <c r="CD8">
        <v>8000</v>
      </c>
      <c r="CE8" t="s">
        <v>86</v>
      </c>
      <c r="CF8" s="1">
        <v>44012</v>
      </c>
      <c r="CI8">
        <v>3</v>
      </c>
      <c r="CJ8">
        <v>3</v>
      </c>
      <c r="CK8" t="s">
        <v>124</v>
      </c>
      <c r="CL8" t="s">
        <v>88</v>
      </c>
    </row>
    <row r="9" spans="1:92" x14ac:dyDescent="0.3">
      <c r="A9" t="s">
        <v>94</v>
      </c>
      <c r="B9" t="s">
        <v>73</v>
      </c>
      <c r="C9" t="s">
        <v>74</v>
      </c>
      <c r="E9" t="str">
        <f>"009939949658"</f>
        <v>009939949658</v>
      </c>
      <c r="F9" s="1">
        <v>43986</v>
      </c>
      <c r="G9">
        <v>202012</v>
      </c>
      <c r="H9" t="s">
        <v>75</v>
      </c>
      <c r="I9" t="s">
        <v>76</v>
      </c>
      <c r="J9" t="s">
        <v>77</v>
      </c>
      <c r="K9" t="s">
        <v>78</v>
      </c>
      <c r="L9" t="s">
        <v>118</v>
      </c>
      <c r="M9" t="s">
        <v>119</v>
      </c>
      <c r="N9" t="s">
        <v>125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4.29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95</v>
      </c>
      <c r="BM9">
        <v>14.25</v>
      </c>
      <c r="BN9">
        <v>109.25</v>
      </c>
      <c r="BO9">
        <v>109.25</v>
      </c>
      <c r="BQ9" t="s">
        <v>126</v>
      </c>
      <c r="BR9" t="s">
        <v>84</v>
      </c>
      <c r="BS9" s="1">
        <v>43990</v>
      </c>
      <c r="BT9" s="2">
        <v>0.4604166666666667</v>
      </c>
      <c r="BU9" t="s">
        <v>127</v>
      </c>
      <c r="BV9" t="s">
        <v>92</v>
      </c>
      <c r="BY9">
        <v>1200</v>
      </c>
      <c r="CA9" t="s">
        <v>128</v>
      </c>
      <c r="CC9" t="s">
        <v>119</v>
      </c>
      <c r="CD9">
        <v>8000</v>
      </c>
      <c r="CE9" t="s">
        <v>86</v>
      </c>
      <c r="CF9" s="1">
        <v>43991</v>
      </c>
      <c r="CI9">
        <v>3</v>
      </c>
      <c r="CJ9">
        <v>2</v>
      </c>
      <c r="CK9" t="s">
        <v>124</v>
      </c>
      <c r="CL9" t="s">
        <v>88</v>
      </c>
    </row>
    <row r="10" spans="1:92" x14ac:dyDescent="0.3">
      <c r="A10" t="s">
        <v>94</v>
      </c>
      <c r="B10" t="s">
        <v>73</v>
      </c>
      <c r="C10" t="s">
        <v>74</v>
      </c>
      <c r="E10" t="str">
        <f>"009939949669"</f>
        <v>009939949669</v>
      </c>
      <c r="F10" s="1">
        <v>43985</v>
      </c>
      <c r="G10">
        <v>202012</v>
      </c>
      <c r="H10" t="s">
        <v>75</v>
      </c>
      <c r="I10" t="s">
        <v>76</v>
      </c>
      <c r="J10" t="s">
        <v>77</v>
      </c>
      <c r="K10" t="s">
        <v>78</v>
      </c>
      <c r="L10" t="s">
        <v>129</v>
      </c>
      <c r="M10" t="s">
        <v>130</v>
      </c>
      <c r="N10" t="s">
        <v>131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3.69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8.9</v>
      </c>
      <c r="BJ10">
        <v>20.100000000000001</v>
      </c>
      <c r="BK10">
        <v>21</v>
      </c>
      <c r="BL10">
        <v>82.45</v>
      </c>
      <c r="BM10">
        <v>12.37</v>
      </c>
      <c r="BN10">
        <v>94.82</v>
      </c>
      <c r="BO10">
        <v>94.82</v>
      </c>
      <c r="BQ10" t="s">
        <v>132</v>
      </c>
      <c r="BR10" t="s">
        <v>84</v>
      </c>
      <c r="BS10" s="1">
        <v>43986</v>
      </c>
      <c r="BT10" s="2">
        <v>0.33333333333333331</v>
      </c>
      <c r="BU10" t="s">
        <v>133</v>
      </c>
      <c r="BV10" t="s">
        <v>92</v>
      </c>
      <c r="BY10">
        <v>100633.28</v>
      </c>
      <c r="CC10" t="s">
        <v>130</v>
      </c>
      <c r="CD10">
        <v>1930</v>
      </c>
      <c r="CE10" t="s">
        <v>86</v>
      </c>
      <c r="CF10" s="1">
        <v>44011</v>
      </c>
      <c r="CI10">
        <v>2</v>
      </c>
      <c r="CJ10">
        <v>1</v>
      </c>
      <c r="CK10" t="s">
        <v>87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"009939987093"</f>
        <v>009939987093</v>
      </c>
      <c r="F11" s="1">
        <v>43985</v>
      </c>
      <c r="G11">
        <v>202012</v>
      </c>
      <c r="H11" t="s">
        <v>79</v>
      </c>
      <c r="I11" t="s">
        <v>80</v>
      </c>
      <c r="J11" t="s">
        <v>134</v>
      </c>
      <c r="K11" t="s">
        <v>78</v>
      </c>
      <c r="L11" t="s">
        <v>135</v>
      </c>
      <c r="M11" t="s">
        <v>136</v>
      </c>
      <c r="N11" t="s">
        <v>137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7.66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21</v>
      </c>
      <c r="BJ11">
        <v>40.5</v>
      </c>
      <c r="BK11">
        <v>41</v>
      </c>
      <c r="BL11">
        <v>165.78</v>
      </c>
      <c r="BM11">
        <v>24.87</v>
      </c>
      <c r="BN11">
        <v>190.65</v>
      </c>
      <c r="BO11">
        <v>190.65</v>
      </c>
      <c r="BS11" s="1">
        <v>43993</v>
      </c>
      <c r="BT11" s="2">
        <v>0.55902777777777779</v>
      </c>
      <c r="BU11" t="s">
        <v>138</v>
      </c>
      <c r="BV11" t="s">
        <v>88</v>
      </c>
      <c r="BW11" t="s">
        <v>105</v>
      </c>
      <c r="BX11" t="s">
        <v>139</v>
      </c>
      <c r="BY11">
        <v>202500</v>
      </c>
      <c r="CC11" t="s">
        <v>136</v>
      </c>
      <c r="CD11">
        <v>4000</v>
      </c>
      <c r="CE11" t="s">
        <v>86</v>
      </c>
      <c r="CF11" s="1">
        <v>44009</v>
      </c>
      <c r="CI11">
        <v>1</v>
      </c>
      <c r="CJ11">
        <v>6</v>
      </c>
      <c r="CK11" t="s">
        <v>140</v>
      </c>
      <c r="CL11" t="s">
        <v>88</v>
      </c>
    </row>
    <row r="12" spans="1:92" x14ac:dyDescent="0.3">
      <c r="A12" t="s">
        <v>94</v>
      </c>
      <c r="B12" t="s">
        <v>73</v>
      </c>
      <c r="C12" t="s">
        <v>74</v>
      </c>
      <c r="E12" t="str">
        <f>"009939987095"</f>
        <v>009939987095</v>
      </c>
      <c r="F12" s="1">
        <v>43984</v>
      </c>
      <c r="G12">
        <v>202012</v>
      </c>
      <c r="H12" t="s">
        <v>79</v>
      </c>
      <c r="I12" t="s">
        <v>80</v>
      </c>
      <c r="J12" t="s">
        <v>141</v>
      </c>
      <c r="K12" t="s">
        <v>78</v>
      </c>
      <c r="L12" t="s">
        <v>135</v>
      </c>
      <c r="M12" t="s">
        <v>136</v>
      </c>
      <c r="N12" t="s">
        <v>142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3.06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18.600000000000001</v>
      </c>
      <c r="BJ12">
        <v>40.6</v>
      </c>
      <c r="BK12">
        <v>41</v>
      </c>
      <c r="BL12">
        <v>161.18</v>
      </c>
      <c r="BM12">
        <v>24.18</v>
      </c>
      <c r="BN12">
        <v>185.36</v>
      </c>
      <c r="BO12">
        <v>185.36</v>
      </c>
      <c r="BQ12" t="s">
        <v>143</v>
      </c>
      <c r="BR12" t="s">
        <v>144</v>
      </c>
      <c r="BS12" s="1">
        <v>43990</v>
      </c>
      <c r="BT12" s="2">
        <v>0.4375</v>
      </c>
      <c r="BU12" t="s">
        <v>145</v>
      </c>
      <c r="BV12" t="s">
        <v>88</v>
      </c>
      <c r="BW12" t="s">
        <v>105</v>
      </c>
      <c r="BX12" t="s">
        <v>146</v>
      </c>
      <c r="BY12">
        <v>203166.06</v>
      </c>
      <c r="CA12" t="s">
        <v>147</v>
      </c>
      <c r="CC12" t="s">
        <v>136</v>
      </c>
      <c r="CD12">
        <v>4000</v>
      </c>
      <c r="CE12" t="s">
        <v>86</v>
      </c>
      <c r="CF12" s="1">
        <v>44010</v>
      </c>
      <c r="CI12">
        <v>1</v>
      </c>
      <c r="CJ12">
        <v>4</v>
      </c>
      <c r="CK12" t="s">
        <v>140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"009939987092"</f>
        <v>009939987092</v>
      </c>
      <c r="F13" s="1">
        <v>43991</v>
      </c>
      <c r="G13">
        <v>202012</v>
      </c>
      <c r="H13" t="s">
        <v>79</v>
      </c>
      <c r="I13" t="s">
        <v>80</v>
      </c>
      <c r="J13" t="s">
        <v>134</v>
      </c>
      <c r="K13" t="s">
        <v>78</v>
      </c>
      <c r="L13" t="s">
        <v>135</v>
      </c>
      <c r="M13" t="s">
        <v>136</v>
      </c>
      <c r="N13" t="s">
        <v>148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8.8000000000000007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4</v>
      </c>
      <c r="BI13">
        <v>20</v>
      </c>
      <c r="BJ13">
        <v>48.6</v>
      </c>
      <c r="BK13">
        <v>49</v>
      </c>
      <c r="BL13">
        <v>189.88</v>
      </c>
      <c r="BM13">
        <v>28.48</v>
      </c>
      <c r="BN13">
        <v>218.36</v>
      </c>
      <c r="BO13">
        <v>218.36</v>
      </c>
      <c r="BS13" s="1">
        <v>43999</v>
      </c>
      <c r="BT13" s="2">
        <v>0.56944444444444442</v>
      </c>
      <c r="BU13" t="s">
        <v>149</v>
      </c>
      <c r="BV13" t="s">
        <v>88</v>
      </c>
      <c r="BW13" t="s">
        <v>105</v>
      </c>
      <c r="BX13" t="s">
        <v>139</v>
      </c>
      <c r="BY13">
        <v>60750</v>
      </c>
      <c r="CC13" t="s">
        <v>136</v>
      </c>
      <c r="CD13">
        <v>4000</v>
      </c>
      <c r="CE13" t="s">
        <v>86</v>
      </c>
      <c r="CF13" s="1">
        <v>44010</v>
      </c>
      <c r="CI13">
        <v>1</v>
      </c>
      <c r="CJ13">
        <v>6</v>
      </c>
      <c r="CK13" t="s">
        <v>140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"009939949551"</f>
        <v>009939949551</v>
      </c>
      <c r="F14" s="1">
        <v>43993</v>
      </c>
      <c r="G14">
        <v>202012</v>
      </c>
      <c r="H14" t="s">
        <v>75</v>
      </c>
      <c r="I14" t="s">
        <v>76</v>
      </c>
      <c r="J14" t="s">
        <v>77</v>
      </c>
      <c r="K14" t="s">
        <v>78</v>
      </c>
      <c r="L14" t="s">
        <v>150</v>
      </c>
      <c r="M14" t="s">
        <v>151</v>
      </c>
      <c r="N14" t="s">
        <v>152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2.94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2.4</v>
      </c>
      <c r="BJ14">
        <v>0.2</v>
      </c>
      <c r="BK14">
        <v>2</v>
      </c>
      <c r="BL14">
        <v>66.819999999999993</v>
      </c>
      <c r="BM14">
        <v>10.02</v>
      </c>
      <c r="BN14">
        <v>76.84</v>
      </c>
      <c r="BO14">
        <v>76.84</v>
      </c>
      <c r="BQ14" t="s">
        <v>153</v>
      </c>
      <c r="BR14" t="s">
        <v>84</v>
      </c>
      <c r="BS14" s="1">
        <v>43994</v>
      </c>
      <c r="BT14" s="2">
        <v>0.41597222222222219</v>
      </c>
      <c r="BU14" t="s">
        <v>154</v>
      </c>
      <c r="BV14" t="s">
        <v>92</v>
      </c>
      <c r="BY14">
        <v>13808.12</v>
      </c>
      <c r="CC14" t="s">
        <v>151</v>
      </c>
      <c r="CD14">
        <v>1</v>
      </c>
      <c r="CE14" t="s">
        <v>86</v>
      </c>
      <c r="CF14" s="1">
        <v>43997</v>
      </c>
      <c r="CI14">
        <v>0</v>
      </c>
      <c r="CJ14">
        <v>0</v>
      </c>
      <c r="CK14" t="s">
        <v>87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"009939949656"</f>
        <v>009939949656</v>
      </c>
      <c r="F15" s="1">
        <v>43993</v>
      </c>
      <c r="G15">
        <v>202012</v>
      </c>
      <c r="H15" t="s">
        <v>75</v>
      </c>
      <c r="I15" t="s">
        <v>76</v>
      </c>
      <c r="J15" t="s">
        <v>77</v>
      </c>
      <c r="K15" t="s">
        <v>78</v>
      </c>
      <c r="L15" t="s">
        <v>79</v>
      </c>
      <c r="M15" t="s">
        <v>80</v>
      </c>
      <c r="N15" t="s">
        <v>113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3.69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13.4</v>
      </c>
      <c r="BJ15">
        <v>20.3</v>
      </c>
      <c r="BK15">
        <v>21</v>
      </c>
      <c r="BL15">
        <v>82.45</v>
      </c>
      <c r="BM15">
        <v>12.37</v>
      </c>
      <c r="BN15">
        <v>94.82</v>
      </c>
      <c r="BO15">
        <v>94.82</v>
      </c>
      <c r="BQ15" t="s">
        <v>155</v>
      </c>
      <c r="BR15" t="s">
        <v>84</v>
      </c>
      <c r="BS15" s="1">
        <v>43997</v>
      </c>
      <c r="BT15" s="2">
        <v>0.42499999999999999</v>
      </c>
      <c r="BU15" t="s">
        <v>156</v>
      </c>
      <c r="BV15" t="s">
        <v>92</v>
      </c>
      <c r="BY15">
        <v>111441.9</v>
      </c>
      <c r="CA15" t="s">
        <v>117</v>
      </c>
      <c r="CC15" t="s">
        <v>80</v>
      </c>
      <c r="CD15">
        <v>5200</v>
      </c>
      <c r="CE15" t="s">
        <v>86</v>
      </c>
      <c r="CF15" s="1">
        <v>43997</v>
      </c>
      <c r="CI15">
        <v>2</v>
      </c>
      <c r="CJ15">
        <v>2</v>
      </c>
      <c r="CK15" t="s">
        <v>87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"009939949550"</f>
        <v>009939949550</v>
      </c>
      <c r="F16" s="1">
        <v>43993</v>
      </c>
      <c r="G16">
        <v>202012</v>
      </c>
      <c r="H16" t="s">
        <v>75</v>
      </c>
      <c r="I16" t="s">
        <v>76</v>
      </c>
      <c r="J16" t="s">
        <v>77</v>
      </c>
      <c r="K16" t="s">
        <v>78</v>
      </c>
      <c r="L16" t="s">
        <v>157</v>
      </c>
      <c r="M16" t="s">
        <v>158</v>
      </c>
      <c r="N16" t="s">
        <v>159</v>
      </c>
      <c r="O16" t="s">
        <v>160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7.85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6</v>
      </c>
      <c r="BJ16">
        <v>7.5</v>
      </c>
      <c r="BK16">
        <v>8</v>
      </c>
      <c r="BL16">
        <v>164.87</v>
      </c>
      <c r="BM16">
        <v>24.73</v>
      </c>
      <c r="BN16">
        <v>189.6</v>
      </c>
      <c r="BO16">
        <v>189.6</v>
      </c>
      <c r="BQ16" t="s">
        <v>161</v>
      </c>
      <c r="BR16" t="s">
        <v>84</v>
      </c>
      <c r="BS16" s="1">
        <v>44011</v>
      </c>
      <c r="BT16" s="2">
        <v>0.54166666666666663</v>
      </c>
      <c r="BU16" t="s">
        <v>162</v>
      </c>
      <c r="BV16" t="s">
        <v>88</v>
      </c>
      <c r="BW16" t="s">
        <v>110</v>
      </c>
      <c r="BX16" t="s">
        <v>163</v>
      </c>
      <c r="BY16">
        <v>37706.230000000003</v>
      </c>
      <c r="BZ16" t="s">
        <v>27</v>
      </c>
      <c r="CC16" t="s">
        <v>158</v>
      </c>
      <c r="CD16">
        <v>6000</v>
      </c>
      <c r="CE16" t="s">
        <v>86</v>
      </c>
      <c r="CF16" s="1">
        <v>43999</v>
      </c>
      <c r="CI16">
        <v>1</v>
      </c>
      <c r="CJ16">
        <v>12</v>
      </c>
      <c r="CK16">
        <v>31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"009939949662"</f>
        <v>009939949662</v>
      </c>
      <c r="F17" s="1">
        <v>43994</v>
      </c>
      <c r="G17">
        <v>202012</v>
      </c>
      <c r="H17" t="s">
        <v>75</v>
      </c>
      <c r="I17" t="s">
        <v>76</v>
      </c>
      <c r="J17" t="s">
        <v>77</v>
      </c>
      <c r="K17" t="s">
        <v>78</v>
      </c>
      <c r="L17" t="s">
        <v>114</v>
      </c>
      <c r="M17" t="s">
        <v>164</v>
      </c>
      <c r="N17" t="s">
        <v>165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3.93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</v>
      </c>
      <c r="BJ17">
        <v>6.8</v>
      </c>
      <c r="BK17">
        <v>7</v>
      </c>
      <c r="BL17">
        <v>87.43</v>
      </c>
      <c r="BM17">
        <v>13.11</v>
      </c>
      <c r="BN17">
        <v>100.54</v>
      </c>
      <c r="BO17">
        <v>100.54</v>
      </c>
      <c r="BQ17" t="s">
        <v>166</v>
      </c>
      <c r="BR17" t="s">
        <v>84</v>
      </c>
      <c r="BS17" s="1">
        <v>43999</v>
      </c>
      <c r="BT17" s="2">
        <v>0.47916666666666669</v>
      </c>
      <c r="BU17" t="s">
        <v>167</v>
      </c>
      <c r="BV17" t="s">
        <v>88</v>
      </c>
      <c r="BW17" t="s">
        <v>168</v>
      </c>
      <c r="BX17" t="s">
        <v>169</v>
      </c>
      <c r="BY17">
        <v>34200</v>
      </c>
      <c r="CC17" t="s">
        <v>164</v>
      </c>
      <c r="CD17">
        <v>2007</v>
      </c>
      <c r="CE17" t="s">
        <v>86</v>
      </c>
      <c r="CF17" s="1">
        <v>44000</v>
      </c>
      <c r="CI17">
        <v>1</v>
      </c>
      <c r="CJ17">
        <v>3</v>
      </c>
      <c r="CK17" t="s">
        <v>101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"009939949659"</f>
        <v>009939949659</v>
      </c>
      <c r="F18" s="1">
        <v>43994</v>
      </c>
      <c r="G18">
        <v>202012</v>
      </c>
      <c r="H18" t="s">
        <v>75</v>
      </c>
      <c r="I18" t="s">
        <v>76</v>
      </c>
      <c r="J18" t="s">
        <v>77</v>
      </c>
      <c r="K18" t="s">
        <v>78</v>
      </c>
      <c r="L18" t="s">
        <v>170</v>
      </c>
      <c r="M18" t="s">
        <v>171</v>
      </c>
      <c r="N18" t="s">
        <v>172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3.93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87.43</v>
      </c>
      <c r="BM18">
        <v>13.11</v>
      </c>
      <c r="BN18">
        <v>100.54</v>
      </c>
      <c r="BO18">
        <v>100.54</v>
      </c>
      <c r="BQ18" t="s">
        <v>173</v>
      </c>
      <c r="BR18" t="s">
        <v>84</v>
      </c>
      <c r="BS18" s="1">
        <v>43997</v>
      </c>
      <c r="BT18" s="2">
        <v>0.3659722222222222</v>
      </c>
      <c r="BU18" t="s">
        <v>174</v>
      </c>
      <c r="BV18" t="s">
        <v>92</v>
      </c>
      <c r="BY18">
        <v>1200</v>
      </c>
      <c r="CC18" t="s">
        <v>171</v>
      </c>
      <c r="CD18">
        <v>1500</v>
      </c>
      <c r="CE18" t="s">
        <v>86</v>
      </c>
      <c r="CF18" s="1">
        <v>43999</v>
      </c>
      <c r="CI18">
        <v>1</v>
      </c>
      <c r="CJ18">
        <v>1</v>
      </c>
      <c r="CK18" t="s">
        <v>101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"009939949552"</f>
        <v>009939949552</v>
      </c>
      <c r="F19" s="1">
        <v>44000</v>
      </c>
      <c r="G19">
        <v>202012</v>
      </c>
      <c r="H19" t="s">
        <v>75</v>
      </c>
      <c r="I19" t="s">
        <v>76</v>
      </c>
      <c r="J19" t="s">
        <v>77</v>
      </c>
      <c r="K19" t="s">
        <v>78</v>
      </c>
      <c r="L19" t="s">
        <v>135</v>
      </c>
      <c r="M19" t="s">
        <v>136</v>
      </c>
      <c r="N19" t="s">
        <v>175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2.94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66.819999999999993</v>
      </c>
      <c r="BM19">
        <v>10.02</v>
      </c>
      <c r="BN19">
        <v>76.84</v>
      </c>
      <c r="BO19">
        <v>76.84</v>
      </c>
      <c r="BQ19" t="s">
        <v>176</v>
      </c>
      <c r="BR19" t="s">
        <v>84</v>
      </c>
      <c r="BS19" s="1">
        <v>44001</v>
      </c>
      <c r="BT19" s="2">
        <v>0.84791666666666676</v>
      </c>
      <c r="BU19" t="s">
        <v>177</v>
      </c>
      <c r="BV19" t="s">
        <v>88</v>
      </c>
      <c r="BW19" t="s">
        <v>105</v>
      </c>
      <c r="BX19" t="s">
        <v>139</v>
      </c>
      <c r="BY19">
        <v>1200</v>
      </c>
      <c r="CA19" t="s">
        <v>178</v>
      </c>
      <c r="CC19" t="s">
        <v>136</v>
      </c>
      <c r="CD19">
        <v>4000</v>
      </c>
      <c r="CE19" t="s">
        <v>86</v>
      </c>
      <c r="CF19" s="1">
        <v>44010</v>
      </c>
      <c r="CI19">
        <v>1</v>
      </c>
      <c r="CJ19">
        <v>1</v>
      </c>
      <c r="CK19" t="s">
        <v>179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"009939981577"</f>
        <v>009939981577</v>
      </c>
      <c r="F20" s="1">
        <v>44000</v>
      </c>
      <c r="G20">
        <v>202012</v>
      </c>
      <c r="H20" t="s">
        <v>79</v>
      </c>
      <c r="I20" t="s">
        <v>80</v>
      </c>
      <c r="J20" t="s">
        <v>134</v>
      </c>
      <c r="K20" t="s">
        <v>78</v>
      </c>
      <c r="L20" t="s">
        <v>135</v>
      </c>
      <c r="M20" t="s">
        <v>136</v>
      </c>
      <c r="N20" t="s">
        <v>180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16.41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5</v>
      </c>
      <c r="BI20">
        <v>30</v>
      </c>
      <c r="BJ20">
        <v>101.3</v>
      </c>
      <c r="BK20">
        <v>102</v>
      </c>
      <c r="BL20">
        <v>349.6</v>
      </c>
      <c r="BM20">
        <v>52.44</v>
      </c>
      <c r="BN20">
        <v>402.04</v>
      </c>
      <c r="BO20">
        <v>402.04</v>
      </c>
      <c r="BQ20" t="s">
        <v>181</v>
      </c>
      <c r="BS20" s="1">
        <v>44005</v>
      </c>
      <c r="BT20" s="2">
        <v>0.60416666666666663</v>
      </c>
      <c r="BU20" t="s">
        <v>182</v>
      </c>
      <c r="BV20" t="s">
        <v>88</v>
      </c>
      <c r="BW20" t="s">
        <v>105</v>
      </c>
      <c r="BX20" t="s">
        <v>139</v>
      </c>
      <c r="BY20">
        <v>101250</v>
      </c>
      <c r="CC20" t="s">
        <v>136</v>
      </c>
      <c r="CD20">
        <v>4000</v>
      </c>
      <c r="CE20" t="s">
        <v>86</v>
      </c>
      <c r="CF20" s="1">
        <v>44006</v>
      </c>
      <c r="CI20">
        <v>1</v>
      </c>
      <c r="CJ20">
        <v>3</v>
      </c>
      <c r="CK20" t="s">
        <v>140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"009939981548"</f>
        <v>009939981548</v>
      </c>
      <c r="F21" s="1">
        <v>43993</v>
      </c>
      <c r="G21">
        <v>202012</v>
      </c>
      <c r="H21" t="s">
        <v>79</v>
      </c>
      <c r="I21" t="s">
        <v>80</v>
      </c>
      <c r="J21" t="s">
        <v>134</v>
      </c>
      <c r="K21" t="s">
        <v>78</v>
      </c>
      <c r="L21" t="s">
        <v>135</v>
      </c>
      <c r="M21" t="s">
        <v>136</v>
      </c>
      <c r="N21" t="s">
        <v>137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4.79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6</v>
      </c>
      <c r="BJ21">
        <v>20.3</v>
      </c>
      <c r="BK21">
        <v>21</v>
      </c>
      <c r="BL21">
        <v>105.51</v>
      </c>
      <c r="BM21">
        <v>15.83</v>
      </c>
      <c r="BN21">
        <v>121.34</v>
      </c>
      <c r="BO21">
        <v>121.34</v>
      </c>
      <c r="BQ21">
        <v>0</v>
      </c>
      <c r="BS21" s="1">
        <v>43997</v>
      </c>
      <c r="BT21" s="2">
        <v>0.46666666666666662</v>
      </c>
      <c r="BU21" t="s">
        <v>183</v>
      </c>
      <c r="BV21" t="s">
        <v>88</v>
      </c>
      <c r="BW21" t="s">
        <v>105</v>
      </c>
      <c r="BX21" t="s">
        <v>139</v>
      </c>
      <c r="BY21">
        <v>101250</v>
      </c>
      <c r="CA21" t="s">
        <v>147</v>
      </c>
      <c r="CC21" t="s">
        <v>136</v>
      </c>
      <c r="CD21">
        <v>4000</v>
      </c>
      <c r="CE21" t="s">
        <v>86</v>
      </c>
      <c r="CF21" s="1">
        <v>44009</v>
      </c>
      <c r="CI21">
        <v>1</v>
      </c>
      <c r="CJ21">
        <v>2</v>
      </c>
      <c r="CK21" t="s">
        <v>140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"009939949554"</f>
        <v>009939949554</v>
      </c>
      <c r="F22" s="1">
        <v>44001</v>
      </c>
      <c r="G22">
        <v>202012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184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3.56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14.5</v>
      </c>
      <c r="BJ22">
        <v>19.2</v>
      </c>
      <c r="BK22">
        <v>20</v>
      </c>
      <c r="BL22">
        <v>79.84</v>
      </c>
      <c r="BM22">
        <v>11.98</v>
      </c>
      <c r="BN22">
        <v>91.82</v>
      </c>
      <c r="BO22">
        <v>91.82</v>
      </c>
      <c r="BQ22" t="s">
        <v>83</v>
      </c>
      <c r="BR22" t="s">
        <v>84</v>
      </c>
      <c r="BS22" s="1">
        <v>44008</v>
      </c>
      <c r="BT22" s="2">
        <v>0.44375000000000003</v>
      </c>
      <c r="BU22" t="s">
        <v>185</v>
      </c>
      <c r="BV22" t="s">
        <v>88</v>
      </c>
      <c r="BW22" t="s">
        <v>110</v>
      </c>
      <c r="BX22" t="s">
        <v>111</v>
      </c>
      <c r="BY22">
        <v>157402.44</v>
      </c>
      <c r="CA22" t="s">
        <v>117</v>
      </c>
      <c r="CC22" t="s">
        <v>80</v>
      </c>
      <c r="CD22">
        <v>5200</v>
      </c>
      <c r="CE22" t="s">
        <v>86</v>
      </c>
      <c r="CI22">
        <v>2</v>
      </c>
      <c r="CJ22">
        <v>5</v>
      </c>
      <c r="CK22" t="s">
        <v>87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"009939949557"</f>
        <v>009939949557</v>
      </c>
      <c r="F23" s="1">
        <v>44006</v>
      </c>
      <c r="G23">
        <v>202012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186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3.69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18.5</v>
      </c>
      <c r="BJ23">
        <v>20.3</v>
      </c>
      <c r="BK23">
        <v>21</v>
      </c>
      <c r="BL23">
        <v>82.45</v>
      </c>
      <c r="BM23">
        <v>12.37</v>
      </c>
      <c r="BN23">
        <v>94.82</v>
      </c>
      <c r="BO23">
        <v>94.82</v>
      </c>
      <c r="BQ23" t="s">
        <v>187</v>
      </c>
      <c r="BR23" t="s">
        <v>84</v>
      </c>
      <c r="BS23" s="1">
        <v>44012</v>
      </c>
      <c r="BT23" s="2">
        <v>0.43333333333333335</v>
      </c>
      <c r="BU23" t="s">
        <v>188</v>
      </c>
      <c r="BV23" t="s">
        <v>88</v>
      </c>
      <c r="BW23" t="s">
        <v>110</v>
      </c>
      <c r="BX23" t="s">
        <v>111</v>
      </c>
      <c r="BY23">
        <v>112425.38</v>
      </c>
      <c r="CA23" t="s">
        <v>189</v>
      </c>
      <c r="CC23" t="s">
        <v>80</v>
      </c>
      <c r="CD23">
        <v>5213</v>
      </c>
      <c r="CE23" t="s">
        <v>86</v>
      </c>
      <c r="CF23" s="1">
        <v>44012</v>
      </c>
      <c r="CI23">
        <v>2</v>
      </c>
      <c r="CJ23">
        <v>4</v>
      </c>
      <c r="CK23" t="s">
        <v>87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"009939949555"</f>
        <v>009939949555</v>
      </c>
      <c r="F24" s="1">
        <v>44006</v>
      </c>
      <c r="G24">
        <v>202012</v>
      </c>
      <c r="H24" t="s">
        <v>75</v>
      </c>
      <c r="I24" t="s">
        <v>76</v>
      </c>
      <c r="J24" t="s">
        <v>77</v>
      </c>
      <c r="K24" t="s">
        <v>78</v>
      </c>
      <c r="L24" t="s">
        <v>79</v>
      </c>
      <c r="M24" t="s">
        <v>80</v>
      </c>
      <c r="N24" t="s">
        <v>190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2.94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4.0999999999999996</v>
      </c>
      <c r="BJ24">
        <v>6.8</v>
      </c>
      <c r="BK24">
        <v>7</v>
      </c>
      <c r="BL24">
        <v>66.819999999999993</v>
      </c>
      <c r="BM24">
        <v>10.02</v>
      </c>
      <c r="BN24">
        <v>76.84</v>
      </c>
      <c r="BO24">
        <v>76.84</v>
      </c>
      <c r="BQ24" t="s">
        <v>191</v>
      </c>
      <c r="BR24" t="s">
        <v>84</v>
      </c>
      <c r="BS24" s="1">
        <v>44011</v>
      </c>
      <c r="BT24" s="2">
        <v>0.625</v>
      </c>
      <c r="BU24" t="s">
        <v>115</v>
      </c>
      <c r="BV24" t="s">
        <v>88</v>
      </c>
      <c r="BW24" t="s">
        <v>110</v>
      </c>
      <c r="BX24" t="s">
        <v>111</v>
      </c>
      <c r="BY24">
        <v>36734.080000000002</v>
      </c>
      <c r="CA24" t="s">
        <v>117</v>
      </c>
      <c r="CC24" t="s">
        <v>80</v>
      </c>
      <c r="CD24">
        <v>5241</v>
      </c>
      <c r="CE24" t="s">
        <v>86</v>
      </c>
      <c r="CF24" s="1">
        <v>44011</v>
      </c>
      <c r="CI24">
        <v>2</v>
      </c>
      <c r="CJ24">
        <v>3</v>
      </c>
      <c r="CK24" t="s">
        <v>87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"009939949556"</f>
        <v>009939949556</v>
      </c>
      <c r="F25" s="1">
        <v>44006</v>
      </c>
      <c r="G25">
        <v>202012</v>
      </c>
      <c r="H25" t="s">
        <v>75</v>
      </c>
      <c r="I25" t="s">
        <v>76</v>
      </c>
      <c r="J25" t="s">
        <v>77</v>
      </c>
      <c r="K25" t="s">
        <v>78</v>
      </c>
      <c r="L25" t="s">
        <v>129</v>
      </c>
      <c r="M25" t="s">
        <v>130</v>
      </c>
      <c r="N25" t="s">
        <v>192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2.94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7.5</v>
      </c>
      <c r="BJ25">
        <v>6.8</v>
      </c>
      <c r="BK25">
        <v>8</v>
      </c>
      <c r="BL25">
        <v>66.819999999999993</v>
      </c>
      <c r="BM25">
        <v>10.02</v>
      </c>
      <c r="BN25">
        <v>76.84</v>
      </c>
      <c r="BO25">
        <v>76.84</v>
      </c>
      <c r="BQ25" t="s">
        <v>193</v>
      </c>
      <c r="BR25" t="s">
        <v>84</v>
      </c>
      <c r="BS25" s="1">
        <v>44007</v>
      </c>
      <c r="BT25" s="2">
        <v>0.50416666666666665</v>
      </c>
      <c r="BU25" t="s">
        <v>194</v>
      </c>
      <c r="BV25" t="s">
        <v>92</v>
      </c>
      <c r="BY25">
        <v>37030.36</v>
      </c>
      <c r="CC25" t="s">
        <v>130</v>
      </c>
      <c r="CD25">
        <v>1930</v>
      </c>
      <c r="CE25" t="s">
        <v>86</v>
      </c>
      <c r="CF25" s="1">
        <v>44008</v>
      </c>
      <c r="CI25">
        <v>2</v>
      </c>
      <c r="CJ25">
        <v>1</v>
      </c>
      <c r="CK25" t="s">
        <v>87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"009939981575"</f>
        <v>009939981575</v>
      </c>
      <c r="F26" s="1">
        <v>44008</v>
      </c>
      <c r="G26">
        <v>202012</v>
      </c>
      <c r="H26" t="s">
        <v>79</v>
      </c>
      <c r="I26" t="s">
        <v>80</v>
      </c>
      <c r="J26" t="s">
        <v>134</v>
      </c>
      <c r="K26" t="s">
        <v>78</v>
      </c>
      <c r="L26" t="s">
        <v>135</v>
      </c>
      <c r="M26" t="s">
        <v>136</v>
      </c>
      <c r="N26" t="s">
        <v>180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5.22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6</v>
      </c>
      <c r="BJ26">
        <v>23.5</v>
      </c>
      <c r="BK26">
        <v>24</v>
      </c>
      <c r="BL26">
        <v>114.55</v>
      </c>
      <c r="BM26">
        <v>17.18</v>
      </c>
      <c r="BN26">
        <v>131.72999999999999</v>
      </c>
      <c r="BO26">
        <v>131.72999999999999</v>
      </c>
      <c r="BQ26" t="s">
        <v>181</v>
      </c>
      <c r="BR26" t="s">
        <v>195</v>
      </c>
      <c r="BS26" t="s">
        <v>85</v>
      </c>
      <c r="BY26">
        <v>117450</v>
      </c>
      <c r="CC26" t="s">
        <v>136</v>
      </c>
      <c r="CD26">
        <v>4000</v>
      </c>
      <c r="CE26" t="s">
        <v>86</v>
      </c>
      <c r="CI26">
        <v>1</v>
      </c>
      <c r="CJ26" t="s">
        <v>85</v>
      </c>
      <c r="CK26" t="s">
        <v>140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"009939981576"</f>
        <v>009939981576</v>
      </c>
      <c r="F27" s="1">
        <v>44006</v>
      </c>
      <c r="G27">
        <v>202012</v>
      </c>
      <c r="H27" t="s">
        <v>79</v>
      </c>
      <c r="I27" t="s">
        <v>80</v>
      </c>
      <c r="J27" t="s">
        <v>134</v>
      </c>
      <c r="K27" t="s">
        <v>78</v>
      </c>
      <c r="L27" t="s">
        <v>135</v>
      </c>
      <c r="M27" t="s">
        <v>136</v>
      </c>
      <c r="N27" t="s">
        <v>180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6.51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6</v>
      </c>
      <c r="BJ27">
        <v>32.4</v>
      </c>
      <c r="BK27">
        <v>33</v>
      </c>
      <c r="BL27">
        <v>141.66999999999999</v>
      </c>
      <c r="BM27">
        <v>21.25</v>
      </c>
      <c r="BN27">
        <v>162.91999999999999</v>
      </c>
      <c r="BO27">
        <v>162.91999999999999</v>
      </c>
      <c r="BQ27" t="s">
        <v>196</v>
      </c>
      <c r="BR27" t="s">
        <v>197</v>
      </c>
      <c r="BS27" t="s">
        <v>85</v>
      </c>
      <c r="BY27">
        <v>162000</v>
      </c>
      <c r="CC27" t="s">
        <v>136</v>
      </c>
      <c r="CD27">
        <v>4000</v>
      </c>
      <c r="CE27" t="s">
        <v>86</v>
      </c>
      <c r="CI27">
        <v>1</v>
      </c>
      <c r="CJ27" t="s">
        <v>85</v>
      </c>
      <c r="CK27" t="s">
        <v>140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"009939949559"</f>
        <v>009939949559</v>
      </c>
      <c r="F28" s="1">
        <v>44011</v>
      </c>
      <c r="G28">
        <v>202012</v>
      </c>
      <c r="H28" t="s">
        <v>75</v>
      </c>
      <c r="I28" t="s">
        <v>76</v>
      </c>
      <c r="J28" t="s">
        <v>77</v>
      </c>
      <c r="K28" t="s">
        <v>78</v>
      </c>
      <c r="L28" t="s">
        <v>157</v>
      </c>
      <c r="M28" t="s">
        <v>158</v>
      </c>
      <c r="N28" t="s">
        <v>198</v>
      </c>
      <c r="O28" t="s">
        <v>82</v>
      </c>
      <c r="P28" t="str">
        <f>"SUGIE ABBUI                   "</f>
        <v xml:space="preserve">SUGIE ABBUI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7.65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35</v>
      </c>
      <c r="BJ28">
        <v>22</v>
      </c>
      <c r="BK28">
        <v>35</v>
      </c>
      <c r="BL28">
        <v>165.69</v>
      </c>
      <c r="BM28">
        <v>24.85</v>
      </c>
      <c r="BN28">
        <v>190.54</v>
      </c>
      <c r="BO28">
        <v>190.54</v>
      </c>
      <c r="BR28" t="s">
        <v>84</v>
      </c>
      <c r="BS28" t="s">
        <v>85</v>
      </c>
      <c r="BY28">
        <v>109900</v>
      </c>
      <c r="CC28" t="s">
        <v>158</v>
      </c>
      <c r="CD28">
        <v>6000</v>
      </c>
      <c r="CE28" t="s">
        <v>86</v>
      </c>
      <c r="CI28">
        <v>2</v>
      </c>
      <c r="CJ28" t="s">
        <v>85</v>
      </c>
      <c r="CK28" t="s">
        <v>199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"009939949560"</f>
        <v>009939949560</v>
      </c>
      <c r="F29" s="1">
        <v>44011</v>
      </c>
      <c r="G29">
        <v>202012</v>
      </c>
      <c r="H29" t="s">
        <v>75</v>
      </c>
      <c r="I29" t="s">
        <v>76</v>
      </c>
      <c r="J29" t="s">
        <v>77</v>
      </c>
      <c r="K29" t="s">
        <v>78</v>
      </c>
      <c r="L29" t="s">
        <v>150</v>
      </c>
      <c r="M29" t="s">
        <v>151</v>
      </c>
      <c r="N29" t="s">
        <v>152</v>
      </c>
      <c r="O29" t="s">
        <v>82</v>
      </c>
      <c r="P29" t="str">
        <f>"SUGIE ABBUI                   "</f>
        <v xml:space="preserve">SUGIE ABBUI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2.94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1.8</v>
      </c>
      <c r="BJ29">
        <v>0.2</v>
      </c>
      <c r="BK29">
        <v>3</v>
      </c>
      <c r="BL29">
        <v>66.819999999999993</v>
      </c>
      <c r="BM29">
        <v>10.02</v>
      </c>
      <c r="BN29">
        <v>76.84</v>
      </c>
      <c r="BO29">
        <v>76.84</v>
      </c>
      <c r="BR29" t="s">
        <v>84</v>
      </c>
      <c r="BS29" s="1">
        <v>44012</v>
      </c>
      <c r="BT29" s="2">
        <v>0.58333333333333337</v>
      </c>
      <c r="BU29" t="s">
        <v>200</v>
      </c>
      <c r="BV29" t="s">
        <v>92</v>
      </c>
      <c r="BY29">
        <v>8488.44</v>
      </c>
      <c r="CA29" t="s">
        <v>201</v>
      </c>
      <c r="CC29" t="s">
        <v>151</v>
      </c>
      <c r="CD29">
        <v>1</v>
      </c>
      <c r="CE29" t="s">
        <v>86</v>
      </c>
      <c r="CI29">
        <v>0</v>
      </c>
      <c r="CJ29">
        <v>0</v>
      </c>
      <c r="CK29" t="s">
        <v>87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"009939981574"</f>
        <v>009939981574</v>
      </c>
      <c r="F30" s="1">
        <v>44012</v>
      </c>
      <c r="G30">
        <v>202012</v>
      </c>
      <c r="H30" t="s">
        <v>79</v>
      </c>
      <c r="I30" t="s">
        <v>80</v>
      </c>
      <c r="J30" t="s">
        <v>134</v>
      </c>
      <c r="K30" t="s">
        <v>78</v>
      </c>
      <c r="L30" t="s">
        <v>135</v>
      </c>
      <c r="M30" t="s">
        <v>136</v>
      </c>
      <c r="N30" t="s">
        <v>202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16.41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5</v>
      </c>
      <c r="BI30">
        <v>30</v>
      </c>
      <c r="BJ30">
        <v>101.3</v>
      </c>
      <c r="BK30">
        <v>102</v>
      </c>
      <c r="BL30">
        <v>349.6</v>
      </c>
      <c r="BM30">
        <v>52.44</v>
      </c>
      <c r="BN30">
        <v>402.04</v>
      </c>
      <c r="BO30">
        <v>402.04</v>
      </c>
      <c r="BQ30" t="s">
        <v>196</v>
      </c>
      <c r="BR30" t="s">
        <v>197</v>
      </c>
      <c r="BS30" t="s">
        <v>85</v>
      </c>
      <c r="BY30">
        <v>101250</v>
      </c>
      <c r="CC30" t="s">
        <v>136</v>
      </c>
      <c r="CD30">
        <v>4000</v>
      </c>
      <c r="CE30" t="s">
        <v>86</v>
      </c>
      <c r="CI30">
        <v>1</v>
      </c>
      <c r="CJ30" t="s">
        <v>85</v>
      </c>
      <c r="CK30" t="s">
        <v>140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"009939949562"</f>
        <v>009939949562</v>
      </c>
      <c r="F31" s="1">
        <v>44012</v>
      </c>
      <c r="G31">
        <v>202012</v>
      </c>
      <c r="H31" t="s">
        <v>75</v>
      </c>
      <c r="I31" t="s">
        <v>76</v>
      </c>
      <c r="J31" t="s">
        <v>77</v>
      </c>
      <c r="K31" t="s">
        <v>78</v>
      </c>
      <c r="L31" t="s">
        <v>203</v>
      </c>
      <c r="M31" t="s">
        <v>204</v>
      </c>
      <c r="N31" t="s">
        <v>205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10.4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75.2</v>
      </c>
      <c r="BJ31">
        <v>20.5</v>
      </c>
      <c r="BK31">
        <v>76</v>
      </c>
      <c r="BL31">
        <v>223.39</v>
      </c>
      <c r="BM31">
        <v>33.51</v>
      </c>
      <c r="BN31">
        <v>256.89999999999998</v>
      </c>
      <c r="BO31">
        <v>256.89999999999998</v>
      </c>
      <c r="BQ31" t="s">
        <v>206</v>
      </c>
      <c r="BR31" t="s">
        <v>84</v>
      </c>
      <c r="BS31" t="s">
        <v>85</v>
      </c>
      <c r="BY31">
        <v>34200</v>
      </c>
      <c r="CC31" t="s">
        <v>204</v>
      </c>
      <c r="CD31">
        <v>4240</v>
      </c>
      <c r="CE31" t="s">
        <v>86</v>
      </c>
      <c r="CI31">
        <v>2</v>
      </c>
      <c r="CJ31" t="s">
        <v>85</v>
      </c>
      <c r="CK31" t="s">
        <v>207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"009939949558"</f>
        <v>009939949558</v>
      </c>
      <c r="F32" s="1">
        <v>44011</v>
      </c>
      <c r="G32">
        <v>202012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107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2.94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9.8000000000000007</v>
      </c>
      <c r="BJ32">
        <v>14</v>
      </c>
      <c r="BK32">
        <v>14</v>
      </c>
      <c r="BL32">
        <v>66.819999999999993</v>
      </c>
      <c r="BM32">
        <v>10.02</v>
      </c>
      <c r="BN32">
        <v>76.84</v>
      </c>
      <c r="BO32">
        <v>76.84</v>
      </c>
      <c r="BQ32" t="s">
        <v>208</v>
      </c>
      <c r="BR32" t="s">
        <v>84</v>
      </c>
      <c r="BS32" t="s">
        <v>85</v>
      </c>
      <c r="BY32">
        <v>70000</v>
      </c>
      <c r="CC32" t="s">
        <v>80</v>
      </c>
      <c r="CD32">
        <v>5200</v>
      </c>
      <c r="CE32" t="s">
        <v>86</v>
      </c>
      <c r="CI32">
        <v>2</v>
      </c>
      <c r="CJ32" t="s">
        <v>85</v>
      </c>
      <c r="CK32" t="s">
        <v>87</v>
      </c>
      <c r="CL32" t="s">
        <v>88</v>
      </c>
    </row>
    <row r="34" spans="5:66" x14ac:dyDescent="0.3">
      <c r="E34" t="s">
        <v>209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170.11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I34">
        <v>509.7</v>
      </c>
      <c r="BJ34">
        <v>733.4</v>
      </c>
      <c r="BK34">
        <v>841</v>
      </c>
      <c r="BL34">
        <v>3929.15</v>
      </c>
      <c r="BM34">
        <v>589.36</v>
      </c>
      <c r="BN34">
        <v>4518.51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2020-07-01T10:28:53Z</dcterms:created>
  <dcterms:modified xsi:type="dcterms:W3CDTF">2020-07-01T10:29:14Z</dcterms:modified>
</cp:coreProperties>
</file>