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257BFA2-A0E1-421F-AD93-7B0539752F8B}" xr6:coauthVersionLast="47" xr6:coauthVersionMax="47" xr10:uidLastSave="{00000000-0000-0000-0000-000000000000}"/>
  <bookViews>
    <workbookView xWindow="28680" yWindow="-120" windowWidth="20730" windowHeight="11040" xr2:uid="{CC7AD85D-F722-4E70-9139-528D595504B9}"/>
  </bookViews>
  <sheets>
    <sheet name="sdrascd7-IEHAZMA13370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" l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<sst xmlns="http://schemas.openxmlformats.org/spreadsheetml/2006/main" count="503" uniqueCount="227">
  <si>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</si>
  <si>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</si>
  <si>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</si>
  <si>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</si>
  <si>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</si>
  <si>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</si>
  <si>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</si>
  <si>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</si>
  <si>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</si>
  <si>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</si>
  <si>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</si>
  <si>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</si>
  <si>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</si>
  <si>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</si>
  <si>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</si>
  <si>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</si>
  <si>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</si>
  <si>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</si>
  <si>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</si>
  <si>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</si>
  <si>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</si>
  <si>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</si>
  <si>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</si>
  <si>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</si>
  <si>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</si>
  <si>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</si>
  <si>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</si>
  <si>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</si>
  <si>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</si>
  <si>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</si>
  <si>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</si>
  <si>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</si>
  <si>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</si>
  <si>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</si>
  <si>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</si>
  <si>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</si>
  <si>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</si>
  <si>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</si>
  <si>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</si>
  <si>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</si>
  <si>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</si>
  <si>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</si>
  <si>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</si>
  <si>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</si>
  <si>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</si>
  <si>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</si>
  <si>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</si>
  <si>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</si>
  <si>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</si>
  <si>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</si>
  <si>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</si>
  <si>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</si>
  <si>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</si>
  <si>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</si>
  <si>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</si>
  <si>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</si>
  <si>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</si>
  <si>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</si>
  <si>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</si>
  <si>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</si>
  <si>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</si>
  <si>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</si>
  <si>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</si>
  <si>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</si>
  <si>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</si>
  <si>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</si>
  <si>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</si>
  <si>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</si>
  <si>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</si>
  <si>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</si>
  <si>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</si>
  <si>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</si>
  <si>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J19267</t>
  </si>
  <si>
    <t xml:space="preserve">TRI MOVE                           </t>
  </si>
  <si>
    <t>WAY</t>
  </si>
  <si>
    <t>JOHAN</t>
  </si>
  <si>
    <t>JOHANNESBURG</t>
  </si>
  <si>
    <t xml:space="preserve">TIMBERBAY SERVICES                 </t>
  </si>
  <si>
    <t xml:space="preserve">                                   </t>
  </si>
  <si>
    <t>EMPAN</t>
  </si>
  <si>
    <t>EMPANGENI</t>
  </si>
  <si>
    <t xml:space="preserve">MR GEORGE CATTERICK                </t>
  </si>
  <si>
    <t>ON1</t>
  </si>
  <si>
    <t>?</t>
  </si>
  <si>
    <t>MR GEORGE CATTERICK</t>
  </si>
  <si>
    <t>SHANE NAIDOO</t>
  </si>
  <si>
    <t xml:space="preserve">KADMIEL PILLAY                </t>
  </si>
  <si>
    <t>yes</t>
  </si>
  <si>
    <t xml:space="preserve">POD received from cell 0783892929 M     </t>
  </si>
  <si>
    <t xml:space="preserve">fLYER </t>
  </si>
  <si>
    <t>no</t>
  </si>
  <si>
    <t>DARLI</t>
  </si>
  <si>
    <t>DARLING</t>
  </si>
  <si>
    <t xml:space="preserve">CLOOF WINE EST                     </t>
  </si>
  <si>
    <t>CAPET</t>
  </si>
  <si>
    <t>CAPE TOWN</t>
  </si>
  <si>
    <t xml:space="preserve">DEVNIA PERUMAL                     </t>
  </si>
  <si>
    <t>DBC</t>
  </si>
  <si>
    <t>.</t>
  </si>
  <si>
    <t>michaela</t>
  </si>
  <si>
    <t>Late linehaul</t>
  </si>
  <si>
    <t>rag</t>
  </si>
  <si>
    <t>FUE / doc</t>
  </si>
  <si>
    <t>PARCEL</t>
  </si>
  <si>
    <t xml:space="preserve">COIRTEX WAREHOUSE                  </t>
  </si>
  <si>
    <t>SANDT</t>
  </si>
  <si>
    <t>SANDTON</t>
  </si>
  <si>
    <t xml:space="preserve">1726 TEZULA LIFESTYLE ESTATE       </t>
  </si>
  <si>
    <t>AGNES PHILLIPS</t>
  </si>
  <si>
    <t>RABIA</t>
  </si>
  <si>
    <t>alex</t>
  </si>
  <si>
    <t>CSH / FUE / doc</t>
  </si>
  <si>
    <t>POD received from cell 0740307703 M</t>
  </si>
  <si>
    <t>BENON</t>
  </si>
  <si>
    <t>BENONI</t>
  </si>
  <si>
    <t xml:space="preserve">NA                                 </t>
  </si>
  <si>
    <t>LEYNETTE BUBB</t>
  </si>
  <si>
    <t>Leynette</t>
  </si>
  <si>
    <t>POD received from cell 0682118246 M</t>
  </si>
  <si>
    <t xml:space="preserve">BRENO PARTS                        </t>
  </si>
  <si>
    <t>GEORG</t>
  </si>
  <si>
    <t>GEORGE</t>
  </si>
  <si>
    <t xml:space="preserve">SKYNET                             </t>
  </si>
  <si>
    <t>SDX</t>
  </si>
  <si>
    <t>***SDX***EXTREMELY URGENT**TO BE COLL BY 0678426817 - SEAN**</t>
  </si>
  <si>
    <t>GARTH</t>
  </si>
  <si>
    <t>GARTH LUCAS</t>
  </si>
  <si>
    <t>D MARSHALL</t>
  </si>
  <si>
    <t>DSD / FUE / doc</t>
  </si>
  <si>
    <t xml:space="preserve">KP OPTIM                           </t>
  </si>
  <si>
    <t>ALBE2</t>
  </si>
  <si>
    <t>ALBERTON</t>
  </si>
  <si>
    <t xml:space="preserve">BRAAI   BBQ                        </t>
  </si>
  <si>
    <t>JESSICA</t>
  </si>
  <si>
    <t>MICHAELA</t>
  </si>
  <si>
    <t>July Anne</t>
  </si>
  <si>
    <t>POD received from cell 0782023821 M</t>
  </si>
  <si>
    <t xml:space="preserve">CRAZY NUTS   BOLTS                 </t>
  </si>
  <si>
    <t>COLES</t>
  </si>
  <si>
    <t>COLESBERG</t>
  </si>
  <si>
    <t xml:space="preserve">COLESBURG H WARE                   </t>
  </si>
  <si>
    <t xml:space="preserve">illeg                         </t>
  </si>
  <si>
    <t xml:space="preserve">POD received from cell 0822915887 M     </t>
  </si>
  <si>
    <t>CLANW</t>
  </si>
  <si>
    <t>CLANWILLIAM</t>
  </si>
  <si>
    <t xml:space="preserve">LUMBER CITY                        </t>
  </si>
  <si>
    <t>L bouwer</t>
  </si>
  <si>
    <t>CSH / FUE / doc / NDC</t>
  </si>
  <si>
    <t>PORT6</t>
  </si>
  <si>
    <t>PORTERVILLE</t>
  </si>
  <si>
    <t xml:space="preserve">PORTEVILLE AGRIMARK                </t>
  </si>
  <si>
    <t>GERARD</t>
  </si>
  <si>
    <t>PAARL</t>
  </si>
  <si>
    <t xml:space="preserve">ADA LIGHTING                       </t>
  </si>
  <si>
    <t>ERMEL</t>
  </si>
  <si>
    <t>ERMELO</t>
  </si>
  <si>
    <t xml:space="preserve">PVT                                </t>
  </si>
  <si>
    <t>MIKAYLE</t>
  </si>
  <si>
    <t>BRAAM</t>
  </si>
  <si>
    <t>DOC / FUE</t>
  </si>
  <si>
    <t>NEWCA</t>
  </si>
  <si>
    <t>NEWCASTLE</t>
  </si>
  <si>
    <t xml:space="preserve">HYTEC SOUTH AFRICA                 </t>
  </si>
  <si>
    <t xml:space="preserve">TECTRA AUTOMATION                  </t>
  </si>
  <si>
    <t>WARREN BOTHA</t>
  </si>
  <si>
    <t>LAKAYSHA RAMPEARIE</t>
  </si>
  <si>
    <t>Nkululeko</t>
  </si>
  <si>
    <t>POD received from cell 0810613300 M</t>
  </si>
  <si>
    <t xml:space="preserve">Box </t>
  </si>
  <si>
    <t xml:space="preserve">put                                </t>
  </si>
  <si>
    <t xml:space="preserve">timberray                          </t>
  </si>
  <si>
    <t>Ayanda</t>
  </si>
  <si>
    <t>POD received from cell 0822621815 M</t>
  </si>
  <si>
    <t>VRED4</t>
  </si>
  <si>
    <t>VREDENDAL</t>
  </si>
  <si>
    <t xml:space="preserve">VREDENDAL AFGRIMARK                </t>
  </si>
  <si>
    <t xml:space="preserve">Earlon                        </t>
  </si>
  <si>
    <t xml:space="preserve">                                        </t>
  </si>
  <si>
    <t>UPING</t>
  </si>
  <si>
    <t>UPINGTON</t>
  </si>
  <si>
    <t xml:space="preserve">KURUMAN AGRIMARK                   </t>
  </si>
  <si>
    <t xml:space="preserve">EBRAIM                        </t>
  </si>
  <si>
    <t>HND / CSH / FUE / doc</t>
  </si>
  <si>
    <t xml:space="preserve">POD received from cell 0660963892 M     </t>
  </si>
  <si>
    <t>KRUGE</t>
  </si>
  <si>
    <t>KRUGERSDORP</t>
  </si>
  <si>
    <t xml:space="preserve">SINGITA TRADING STORES B+G555      </t>
  </si>
  <si>
    <t>ATT:NIGEL</t>
  </si>
  <si>
    <t>SINGITA SABI-555</t>
  </si>
  <si>
    <t xml:space="preserve">Bradley                       </t>
  </si>
  <si>
    <t xml:space="preserve">POD received from cell 0767510913 M     </t>
  </si>
  <si>
    <t>CAPE</t>
  </si>
  <si>
    <t>CAPE ST FRANCIS</t>
  </si>
  <si>
    <t>SCRIBBLES</t>
  </si>
  <si>
    <t xml:space="preserve">h bam                         </t>
  </si>
  <si>
    <t xml:space="preserve">POD received from cell 0684294152 M     </t>
  </si>
  <si>
    <t>PORT3</t>
  </si>
  <si>
    <t>PORT ELIZABETH</t>
  </si>
  <si>
    <t xml:space="preserve">AFROMIX                            </t>
  </si>
  <si>
    <t>NELSP</t>
  </si>
  <si>
    <t>NELSPRUIT</t>
  </si>
  <si>
    <t xml:space="preserve">MANGANESE METAL                    </t>
  </si>
  <si>
    <t>MELANIE PIENAAR</t>
  </si>
  <si>
    <t>REON</t>
  </si>
  <si>
    <t xml:space="preserve">steve                         </t>
  </si>
  <si>
    <t>LYDEN</t>
  </si>
  <si>
    <t>LYDENBURG</t>
  </si>
  <si>
    <t xml:space="preserve">FARM KLIPSRUIT                     </t>
  </si>
  <si>
    <t>PLACE HAS A NAME SIGN ON WHEN YOU TURN OFF THE TARMAC ONTO THE DIRT RD</t>
  </si>
  <si>
    <t>FRANSIE SCHOEMAN-0824631061</t>
  </si>
  <si>
    <t>f schoeman</t>
  </si>
  <si>
    <t>POD received from cell 0608514904 M</t>
  </si>
  <si>
    <t>MIDD2</t>
  </si>
  <si>
    <t>MIDDELBURG (Mpumalanga)</t>
  </si>
  <si>
    <t>CHRIS SONNEKUS</t>
  </si>
  <si>
    <t>CLOOF</t>
  </si>
  <si>
    <t>SIGNED</t>
  </si>
  <si>
    <t>POD received from cell 0769043110 M</t>
  </si>
  <si>
    <t>PRETO</t>
  </si>
  <si>
    <t>PRETORIA</t>
  </si>
  <si>
    <t xml:space="preserve">SITE BRAAI LEVIATION               </t>
  </si>
  <si>
    <t>g y tamma</t>
  </si>
  <si>
    <t>POD received from cell 0645503437 M</t>
  </si>
  <si>
    <t xml:space="preserve">Bee Ware Beekeeping supplies       </t>
  </si>
  <si>
    <t xml:space="preserve">Landie Fairlie  </t>
  </si>
  <si>
    <t>Traverse</t>
  </si>
  <si>
    <t>Box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</si>
</sst>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90D02-6A8A-4AA4-9EE0-8FD63F935821}">
  <dimension ref="A1:CN22"/>
  <sheetViews>
    <sheetView tabSelected="1" topLeftCell="A4" workbookViewId="0">
      <selection activeCell="A24" sqref="A24:XFD24"/>
    </sheetView>
  </sheetViews>
  <sheetFormatPr defaultRowHeight="14.4" x14ac:dyDescent="0.3"/>
  <cols>
    <col min="5" max="5" width="16.44140625" bestFit="1" customWidth="1"/>
    <col min="6" max="6" width="10.5546875" bestFit="1" customWidth="1"/>
  </cols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"080010826883"</f>
        <v>080010826883</v>
      </c>
      <c r="F2" s="3">
        <v>45058</v>
      </c>
      <c r="G2">
        <v>202402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"X                             "</f>
        <v xml:space="preserve">X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44.71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1.6</v>
      </c>
      <c r="BJ2">
        <v>1.9</v>
      </c>
      <c r="BK2">
        <v>2</v>
      </c>
      <c r="BL2">
        <v>129.07</v>
      </c>
      <c r="BM2">
        <v>19.36</v>
      </c>
      <c r="BN2">
        <v>148.43</v>
      </c>
      <c r="BO2">
        <v>148.43</v>
      </c>
      <c r="BP2" t="s">
        <v>83</v>
      </c>
      <c r="BQ2" t="s">
        <v>84</v>
      </c>
      <c r="BR2" t="s">
        <v>85</v>
      </c>
      <c r="BS2" s="3">
        <v>45061</v>
      </c>
      <c r="BT2" s="4">
        <v>0.3743055555555555</v>
      </c>
      <c r="BU2" t="s">
        <v>86</v>
      </c>
      <c r="BV2" t="s">
        <v>87</v>
      </c>
      <c r="BY2">
        <v>9344.73</v>
      </c>
      <c r="BZ2" t="s">
        <v>35</v>
      </c>
      <c r="CA2" t="s">
        <v>88</v>
      </c>
      <c r="CC2" t="s">
        <v>80</v>
      </c>
      <c r="CD2">
        <v>3867</v>
      </c>
      <c r="CE2" t="s">
        <v>89</v>
      </c>
      <c r="CF2" s="3">
        <v>45062</v>
      </c>
      <c r="CI2">
        <v>2</v>
      </c>
      <c r="CJ2">
        <v>1</v>
      </c>
      <c r="CK2">
        <v>23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"009943077346"</f>
        <v>009943077346</v>
      </c>
      <c r="F3" s="3">
        <v>45049</v>
      </c>
      <c r="G3">
        <v>202402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97</v>
      </c>
      <c r="P3" t="str">
        <f>"1081                          "</f>
        <v xml:space="preserve">1081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5.25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34.43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4.4000000000000004</v>
      </c>
      <c r="BJ3">
        <v>2.4</v>
      </c>
      <c r="BK3">
        <v>5</v>
      </c>
      <c r="BL3">
        <v>104.65</v>
      </c>
      <c r="BM3">
        <v>15.7</v>
      </c>
      <c r="BN3">
        <v>120.35</v>
      </c>
      <c r="BO3">
        <v>120.35</v>
      </c>
      <c r="BR3" t="s">
        <v>98</v>
      </c>
      <c r="BS3" s="3">
        <v>45056</v>
      </c>
      <c r="BT3" s="4">
        <v>0.58333333333333337</v>
      </c>
      <c r="BU3" t="s">
        <v>99</v>
      </c>
      <c r="BV3" t="s">
        <v>90</v>
      </c>
      <c r="BW3" t="s">
        <v>100</v>
      </c>
      <c r="BX3" t="s">
        <v>101</v>
      </c>
      <c r="BY3">
        <v>11950.72</v>
      </c>
      <c r="BZ3" t="s">
        <v>102</v>
      </c>
      <c r="CC3" t="s">
        <v>95</v>
      </c>
      <c r="CD3">
        <v>8000</v>
      </c>
      <c r="CE3" t="s">
        <v>103</v>
      </c>
      <c r="CF3" s="3">
        <v>45058</v>
      </c>
      <c r="CI3">
        <v>1</v>
      </c>
      <c r="CJ3">
        <v>5</v>
      </c>
      <c r="CK3">
        <v>42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"009942358140"</f>
        <v>009942358140</v>
      </c>
      <c r="F4" s="3">
        <v>45051</v>
      </c>
      <c r="G4">
        <v>202402</v>
      </c>
      <c r="H4" t="s">
        <v>94</v>
      </c>
      <c r="I4" t="s">
        <v>95</v>
      </c>
      <c r="J4" t="s">
        <v>104</v>
      </c>
      <c r="K4" t="s">
        <v>78</v>
      </c>
      <c r="L4" t="s">
        <v>105</v>
      </c>
      <c r="M4" t="s">
        <v>106</v>
      </c>
      <c r="N4" t="s">
        <v>107</v>
      </c>
      <c r="O4" t="s">
        <v>97</v>
      </c>
      <c r="P4" t="str">
        <f t="shared" ref="P4:P10" si="0"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15</v>
      </c>
      <c r="AD4">
        <v>0</v>
      </c>
      <c r="AE4">
        <v>0</v>
      </c>
      <c r="AF4">
        <v>0</v>
      </c>
      <c r="AG4">
        <v>5.25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68.53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11.2</v>
      </c>
      <c r="BJ4">
        <v>27.1</v>
      </c>
      <c r="BK4">
        <v>28</v>
      </c>
      <c r="BL4">
        <v>218.09</v>
      </c>
      <c r="BM4">
        <v>32.71</v>
      </c>
      <c r="BN4">
        <v>250.8</v>
      </c>
      <c r="BO4">
        <v>250.8</v>
      </c>
      <c r="BQ4" t="s">
        <v>108</v>
      </c>
      <c r="BR4" t="s">
        <v>109</v>
      </c>
      <c r="BS4" s="3">
        <v>45055</v>
      </c>
      <c r="BT4" s="4">
        <v>0.61597222222222225</v>
      </c>
      <c r="BU4" t="s">
        <v>110</v>
      </c>
      <c r="BV4" t="s">
        <v>87</v>
      </c>
      <c r="BY4">
        <v>135695.28</v>
      </c>
      <c r="BZ4" t="s">
        <v>111</v>
      </c>
      <c r="CA4" t="s">
        <v>112</v>
      </c>
      <c r="CC4" t="s">
        <v>106</v>
      </c>
      <c r="CD4">
        <v>2146</v>
      </c>
      <c r="CE4" t="s">
        <v>103</v>
      </c>
      <c r="CF4" s="3">
        <v>45055</v>
      </c>
      <c r="CI4">
        <v>3</v>
      </c>
      <c r="CJ4">
        <v>2</v>
      </c>
      <c r="CK4">
        <v>41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"009942358139"</f>
        <v>009942358139</v>
      </c>
      <c r="F5" s="3">
        <v>45051</v>
      </c>
      <c r="G5">
        <v>202402</v>
      </c>
      <c r="H5" t="s">
        <v>94</v>
      </c>
      <c r="I5" t="s">
        <v>95</v>
      </c>
      <c r="J5" t="s">
        <v>104</v>
      </c>
      <c r="K5" t="s">
        <v>78</v>
      </c>
      <c r="L5" t="s">
        <v>113</v>
      </c>
      <c r="M5" t="s">
        <v>114</v>
      </c>
      <c r="N5" t="s">
        <v>115</v>
      </c>
      <c r="O5" t="s">
        <v>97</v>
      </c>
      <c r="P5" t="str">
        <f t="shared" si="0"/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15</v>
      </c>
      <c r="AD5">
        <v>0</v>
      </c>
      <c r="AE5">
        <v>0</v>
      </c>
      <c r="AF5">
        <v>0</v>
      </c>
      <c r="AG5">
        <v>5.25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63.02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20.399999999999999</v>
      </c>
      <c r="BJ5">
        <v>25</v>
      </c>
      <c r="BK5">
        <v>25</v>
      </c>
      <c r="BL5">
        <v>202.17</v>
      </c>
      <c r="BM5">
        <v>30.33</v>
      </c>
      <c r="BN5">
        <v>232.5</v>
      </c>
      <c r="BO5">
        <v>232.5</v>
      </c>
      <c r="BQ5" t="s">
        <v>116</v>
      </c>
      <c r="BR5" t="s">
        <v>109</v>
      </c>
      <c r="BS5" s="3">
        <v>45054</v>
      </c>
      <c r="BT5" s="4">
        <v>0.53055555555555556</v>
      </c>
      <c r="BU5" t="s">
        <v>117</v>
      </c>
      <c r="BV5" t="s">
        <v>87</v>
      </c>
      <c r="BY5">
        <v>125185.06</v>
      </c>
      <c r="BZ5" t="s">
        <v>111</v>
      </c>
      <c r="CA5" t="s">
        <v>118</v>
      </c>
      <c r="CC5" t="s">
        <v>114</v>
      </c>
      <c r="CD5">
        <v>1500</v>
      </c>
      <c r="CE5" t="s">
        <v>103</v>
      </c>
      <c r="CF5" s="3">
        <v>45055</v>
      </c>
      <c r="CI5">
        <v>3</v>
      </c>
      <c r="CJ5">
        <v>1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"009943110973"</f>
        <v>009943110973</v>
      </c>
      <c r="F6" s="3">
        <v>45051</v>
      </c>
      <c r="G6">
        <v>202402</v>
      </c>
      <c r="H6" t="s">
        <v>75</v>
      </c>
      <c r="I6" t="s">
        <v>76</v>
      </c>
      <c r="J6" t="s">
        <v>119</v>
      </c>
      <c r="K6" t="s">
        <v>78</v>
      </c>
      <c r="L6" t="s">
        <v>120</v>
      </c>
      <c r="M6" t="s">
        <v>121</v>
      </c>
      <c r="N6" t="s">
        <v>122</v>
      </c>
      <c r="O6" t="s">
        <v>123</v>
      </c>
      <c r="P6" t="str">
        <f t="shared" si="0"/>
        <v xml:space="preserve">  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455</v>
      </c>
      <c r="AL6">
        <v>0</v>
      </c>
      <c r="AM6">
        <v>0</v>
      </c>
      <c r="AN6">
        <v>0</v>
      </c>
      <c r="AO6">
        <v>0</v>
      </c>
      <c r="AP6">
        <v>0</v>
      </c>
      <c r="AQ6">
        <v>298.82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5</v>
      </c>
      <c r="BJ6">
        <v>2.4</v>
      </c>
      <c r="BK6">
        <v>5</v>
      </c>
      <c r="BL6">
        <v>862.64</v>
      </c>
      <c r="BM6">
        <v>129.4</v>
      </c>
      <c r="BN6">
        <v>992.04</v>
      </c>
      <c r="BO6">
        <v>992.04</v>
      </c>
      <c r="BP6" t="s">
        <v>124</v>
      </c>
      <c r="BQ6" t="s">
        <v>125</v>
      </c>
      <c r="BR6" t="s">
        <v>126</v>
      </c>
      <c r="BS6" s="3">
        <v>45051</v>
      </c>
      <c r="BT6" s="4">
        <v>0.5625</v>
      </c>
      <c r="BU6" t="s">
        <v>127</v>
      </c>
      <c r="BV6" t="s">
        <v>87</v>
      </c>
      <c r="BY6">
        <v>12000</v>
      </c>
      <c r="BZ6" t="s">
        <v>128</v>
      </c>
      <c r="CC6" t="s">
        <v>121</v>
      </c>
      <c r="CD6">
        <v>6530</v>
      </c>
      <c r="CE6" t="s">
        <v>103</v>
      </c>
      <c r="CF6" s="3">
        <v>45054</v>
      </c>
      <c r="CI6">
        <v>0</v>
      </c>
      <c r="CJ6">
        <v>0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"009943185051"</f>
        <v>009943185051</v>
      </c>
      <c r="F7" s="3">
        <v>45054</v>
      </c>
      <c r="G7">
        <v>202402</v>
      </c>
      <c r="H7" t="s">
        <v>94</v>
      </c>
      <c r="I7" t="s">
        <v>95</v>
      </c>
      <c r="J7" t="s">
        <v>129</v>
      </c>
      <c r="K7" t="s">
        <v>78</v>
      </c>
      <c r="L7" t="s">
        <v>130</v>
      </c>
      <c r="M7" t="s">
        <v>131</v>
      </c>
      <c r="N7" t="s">
        <v>132</v>
      </c>
      <c r="O7" t="s">
        <v>97</v>
      </c>
      <c r="P7" t="str">
        <f t="shared" si="0"/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5.25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44.63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0.6</v>
      </c>
      <c r="BK7">
        <v>1</v>
      </c>
      <c r="BL7">
        <v>134.08000000000001</v>
      </c>
      <c r="BM7">
        <v>20.11</v>
      </c>
      <c r="BN7">
        <v>154.19</v>
      </c>
      <c r="BO7">
        <v>154.19</v>
      </c>
      <c r="BQ7" t="s">
        <v>133</v>
      </c>
      <c r="BR7" t="s">
        <v>134</v>
      </c>
      <c r="BS7" s="3">
        <v>45056</v>
      </c>
      <c r="BT7" s="4">
        <v>0.34027777777777773</v>
      </c>
      <c r="BU7" t="s">
        <v>135</v>
      </c>
      <c r="BV7" t="s">
        <v>87</v>
      </c>
      <c r="BY7">
        <v>3027.58</v>
      </c>
      <c r="BZ7" t="s">
        <v>102</v>
      </c>
      <c r="CA7" t="s">
        <v>136</v>
      </c>
      <c r="CC7" t="s">
        <v>131</v>
      </c>
      <c r="CD7">
        <v>1449</v>
      </c>
      <c r="CE7" t="s">
        <v>103</v>
      </c>
      <c r="CF7" s="3">
        <v>45056</v>
      </c>
      <c r="CI7">
        <v>3</v>
      </c>
      <c r="CJ7">
        <v>2</v>
      </c>
      <c r="CK7">
        <v>41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"009943507533"</f>
        <v>009943507533</v>
      </c>
      <c r="F8" s="3">
        <v>45054</v>
      </c>
      <c r="G8">
        <v>202402</v>
      </c>
      <c r="H8" t="s">
        <v>94</v>
      </c>
      <c r="I8" t="s">
        <v>95</v>
      </c>
      <c r="J8" t="s">
        <v>137</v>
      </c>
      <c r="K8" t="s">
        <v>78</v>
      </c>
      <c r="L8" t="s">
        <v>138</v>
      </c>
      <c r="M8" t="s">
        <v>139</v>
      </c>
      <c r="N8" t="s">
        <v>140</v>
      </c>
      <c r="O8" t="s">
        <v>97</v>
      </c>
      <c r="P8" t="str">
        <f t="shared" si="0"/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15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104.76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27.5</v>
      </c>
      <c r="BJ8">
        <v>7.4</v>
      </c>
      <c r="BK8">
        <v>28</v>
      </c>
      <c r="BL8">
        <v>322.67</v>
      </c>
      <c r="BM8">
        <v>48.4</v>
      </c>
      <c r="BN8">
        <v>371.07</v>
      </c>
      <c r="BO8">
        <v>371.07</v>
      </c>
      <c r="BR8" t="s">
        <v>98</v>
      </c>
      <c r="BS8" s="3">
        <v>45058</v>
      </c>
      <c r="BT8" s="4">
        <v>0.70138888888888884</v>
      </c>
      <c r="BU8" t="s">
        <v>141</v>
      </c>
      <c r="BV8" t="s">
        <v>87</v>
      </c>
      <c r="BY8">
        <v>37249.919999999998</v>
      </c>
      <c r="BZ8" t="s">
        <v>111</v>
      </c>
      <c r="CA8" t="s">
        <v>142</v>
      </c>
      <c r="CC8" t="s">
        <v>139</v>
      </c>
      <c r="CD8">
        <v>9795</v>
      </c>
      <c r="CE8" t="s">
        <v>103</v>
      </c>
      <c r="CF8" s="3">
        <v>45061</v>
      </c>
      <c r="CI8">
        <v>5</v>
      </c>
      <c r="CJ8">
        <v>4</v>
      </c>
      <c r="CK8">
        <v>43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"009943507532"</f>
        <v>009943507532</v>
      </c>
      <c r="F9" s="3">
        <v>45054</v>
      </c>
      <c r="G9">
        <v>202402</v>
      </c>
      <c r="H9" t="s">
        <v>94</v>
      </c>
      <c r="I9" t="s">
        <v>95</v>
      </c>
      <c r="J9" t="s">
        <v>137</v>
      </c>
      <c r="K9" t="s">
        <v>78</v>
      </c>
      <c r="L9" t="s">
        <v>143</v>
      </c>
      <c r="M9" t="s">
        <v>144</v>
      </c>
      <c r="N9" t="s">
        <v>145</v>
      </c>
      <c r="O9" t="s">
        <v>97</v>
      </c>
      <c r="P9" t="str">
        <f t="shared" si="0"/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15</v>
      </c>
      <c r="AD9">
        <v>0</v>
      </c>
      <c r="AE9">
        <v>0</v>
      </c>
      <c r="AF9">
        <v>0</v>
      </c>
      <c r="AG9">
        <v>5.25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127.28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34.5</v>
      </c>
      <c r="BJ9">
        <v>15</v>
      </c>
      <c r="BK9">
        <v>35</v>
      </c>
      <c r="BL9">
        <v>387.68</v>
      </c>
      <c r="BM9">
        <v>58.15</v>
      </c>
      <c r="BN9">
        <v>445.83</v>
      </c>
      <c r="BO9">
        <v>445.83</v>
      </c>
      <c r="BR9" t="s">
        <v>98</v>
      </c>
      <c r="BS9" s="3">
        <v>45055</v>
      </c>
      <c r="BT9" s="4">
        <v>0.53125</v>
      </c>
      <c r="BU9" t="s">
        <v>146</v>
      </c>
      <c r="BV9" t="s">
        <v>87</v>
      </c>
      <c r="BY9">
        <v>74936.25</v>
      </c>
      <c r="BZ9" t="s">
        <v>147</v>
      </c>
      <c r="CC9" t="s">
        <v>144</v>
      </c>
      <c r="CD9">
        <v>8135</v>
      </c>
      <c r="CE9" t="s">
        <v>103</v>
      </c>
      <c r="CF9" s="3">
        <v>45063</v>
      </c>
      <c r="CI9">
        <v>1</v>
      </c>
      <c r="CJ9">
        <v>1</v>
      </c>
      <c r="CK9">
        <v>43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"009942358149"</f>
        <v>009942358149</v>
      </c>
      <c r="F10" s="3">
        <v>45071</v>
      </c>
      <c r="G10">
        <v>202402</v>
      </c>
      <c r="H10" t="s">
        <v>94</v>
      </c>
      <c r="I10" t="s">
        <v>95</v>
      </c>
      <c r="J10" t="s">
        <v>104</v>
      </c>
      <c r="K10" t="s">
        <v>78</v>
      </c>
      <c r="L10" t="s">
        <v>148</v>
      </c>
      <c r="M10" t="s">
        <v>149</v>
      </c>
      <c r="N10" t="s">
        <v>150</v>
      </c>
      <c r="O10" t="s">
        <v>97</v>
      </c>
      <c r="P10" t="str">
        <f t="shared" si="0"/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15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49.28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5.0999999999999996</v>
      </c>
      <c r="BJ10">
        <v>8.1</v>
      </c>
      <c r="BK10">
        <v>9</v>
      </c>
      <c r="BL10">
        <v>162.52000000000001</v>
      </c>
      <c r="BM10">
        <v>24.38</v>
      </c>
      <c r="BN10">
        <v>186.9</v>
      </c>
      <c r="BO10">
        <v>186.9</v>
      </c>
      <c r="BR10" t="s">
        <v>109</v>
      </c>
      <c r="BS10" s="3">
        <v>45072</v>
      </c>
      <c r="BT10" s="4">
        <v>0.55902777777777779</v>
      </c>
      <c r="BU10" t="s">
        <v>151</v>
      </c>
      <c r="BV10" t="s">
        <v>87</v>
      </c>
      <c r="BY10">
        <v>40454.400000000001</v>
      </c>
      <c r="BZ10" t="s">
        <v>147</v>
      </c>
      <c r="CC10" t="s">
        <v>149</v>
      </c>
      <c r="CD10">
        <v>6810</v>
      </c>
      <c r="CE10" t="s">
        <v>103</v>
      </c>
      <c r="CI10">
        <v>2</v>
      </c>
      <c r="CJ10">
        <v>1</v>
      </c>
      <c r="CK10">
        <v>44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"009943500631"</f>
        <v>009943500631</v>
      </c>
      <c r="F11" s="3">
        <v>45063</v>
      </c>
      <c r="G11">
        <v>202402</v>
      </c>
      <c r="H11" t="s">
        <v>152</v>
      </c>
      <c r="I11" t="s">
        <v>152</v>
      </c>
      <c r="J11" t="s">
        <v>153</v>
      </c>
      <c r="K11" t="s">
        <v>78</v>
      </c>
      <c r="L11" t="s">
        <v>154</v>
      </c>
      <c r="M11" t="s">
        <v>155</v>
      </c>
      <c r="N11" t="s">
        <v>156</v>
      </c>
      <c r="O11" t="s">
        <v>97</v>
      </c>
      <c r="P11" t="str">
        <f>"2110251415                    "</f>
        <v xml:space="preserve">2110251415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62.94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10.5</v>
      </c>
      <c r="BJ11">
        <v>2.4</v>
      </c>
      <c r="BK11">
        <v>11</v>
      </c>
      <c r="BL11">
        <v>186.94</v>
      </c>
      <c r="BM11">
        <v>28.04</v>
      </c>
      <c r="BN11">
        <v>214.98</v>
      </c>
      <c r="BO11">
        <v>214.98</v>
      </c>
      <c r="BQ11" t="s">
        <v>98</v>
      </c>
      <c r="BR11" t="s">
        <v>157</v>
      </c>
      <c r="BS11" s="3">
        <v>45068</v>
      </c>
      <c r="BT11" s="4">
        <v>0.70833333333333337</v>
      </c>
      <c r="BU11" t="s">
        <v>158</v>
      </c>
      <c r="BV11" t="s">
        <v>87</v>
      </c>
      <c r="BY11">
        <v>11786.46</v>
      </c>
      <c r="BZ11" t="s">
        <v>159</v>
      </c>
      <c r="CC11" t="s">
        <v>155</v>
      </c>
      <c r="CD11">
        <v>2350</v>
      </c>
      <c r="CF11" s="3">
        <v>45068</v>
      </c>
      <c r="CI11">
        <v>2</v>
      </c>
      <c r="CJ11">
        <v>3</v>
      </c>
      <c r="CK11">
        <v>43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"080010832523"</f>
        <v>080010832523</v>
      </c>
      <c r="F12" s="3">
        <v>45064</v>
      </c>
      <c r="G12">
        <v>202402</v>
      </c>
      <c r="H12" t="s">
        <v>160</v>
      </c>
      <c r="I12" t="s">
        <v>161</v>
      </c>
      <c r="J12" t="s">
        <v>162</v>
      </c>
      <c r="K12" t="s">
        <v>78</v>
      </c>
      <c r="N12" t="s">
        <v>163</v>
      </c>
      <c r="O12" t="s">
        <v>82</v>
      </c>
      <c r="P12" t="str">
        <f>"x                             "</f>
        <v xml:space="preserve">x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23.08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66.62</v>
      </c>
      <c r="BM12">
        <v>9.99</v>
      </c>
      <c r="BN12">
        <v>76.61</v>
      </c>
      <c r="BO12">
        <v>76.61</v>
      </c>
      <c r="BP12" t="s">
        <v>83</v>
      </c>
      <c r="BQ12" t="s">
        <v>164</v>
      </c>
      <c r="BR12" t="s">
        <v>165</v>
      </c>
      <c r="BS12" s="3">
        <v>45068</v>
      </c>
      <c r="BT12" s="4">
        <v>0.43472222222222223</v>
      </c>
      <c r="BU12" t="s">
        <v>166</v>
      </c>
      <c r="BV12" t="s">
        <v>87</v>
      </c>
      <c r="BY12">
        <v>1200</v>
      </c>
      <c r="CA12" t="s">
        <v>167</v>
      </c>
      <c r="CD12">
        <v>1620</v>
      </c>
      <c r="CE12" t="s">
        <v>168</v>
      </c>
      <c r="CF12" s="3">
        <v>45068</v>
      </c>
      <c r="CI12">
        <v>1</v>
      </c>
      <c r="CJ12">
        <v>1</v>
      </c>
      <c r="CK12">
        <v>21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"009943293301"</f>
        <v>009943293301</v>
      </c>
      <c r="F13" s="3">
        <v>45064</v>
      </c>
      <c r="G13">
        <v>202402</v>
      </c>
      <c r="H13" t="s">
        <v>120</v>
      </c>
      <c r="I13" t="s">
        <v>121</v>
      </c>
      <c r="J13" t="s">
        <v>169</v>
      </c>
      <c r="K13" t="s">
        <v>78</v>
      </c>
      <c r="L13" t="s">
        <v>75</v>
      </c>
      <c r="M13" t="s">
        <v>76</v>
      </c>
      <c r="N13" t="s">
        <v>170</v>
      </c>
      <c r="O13" t="s">
        <v>97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5.25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44.63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134.08000000000001</v>
      </c>
      <c r="BM13">
        <v>20.11</v>
      </c>
      <c r="BN13">
        <v>154.19</v>
      </c>
      <c r="BO13">
        <v>154.19</v>
      </c>
      <c r="BS13" s="3">
        <v>45068</v>
      </c>
      <c r="BT13" s="4">
        <v>0.4381944444444445</v>
      </c>
      <c r="BU13" t="s">
        <v>171</v>
      </c>
      <c r="BV13" t="s">
        <v>87</v>
      </c>
      <c r="BY13">
        <v>1200</v>
      </c>
      <c r="BZ13" t="s">
        <v>102</v>
      </c>
      <c r="CA13" t="s">
        <v>172</v>
      </c>
      <c r="CC13" t="s">
        <v>76</v>
      </c>
      <c r="CD13">
        <v>2120</v>
      </c>
      <c r="CE13" t="s">
        <v>103</v>
      </c>
      <c r="CF13" s="3">
        <v>45068</v>
      </c>
      <c r="CI13">
        <v>3</v>
      </c>
      <c r="CJ13">
        <v>2</v>
      </c>
      <c r="CK13">
        <v>41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"009942358141"</f>
        <v>009942358141</v>
      </c>
      <c r="F14" s="3">
        <v>45055</v>
      </c>
      <c r="G14">
        <v>202402</v>
      </c>
      <c r="H14" t="s">
        <v>94</v>
      </c>
      <c r="I14" t="s">
        <v>95</v>
      </c>
      <c r="J14" t="s">
        <v>104</v>
      </c>
      <c r="K14" t="s">
        <v>78</v>
      </c>
      <c r="L14" t="s">
        <v>173</v>
      </c>
      <c r="M14" t="s">
        <v>174</v>
      </c>
      <c r="N14" t="s">
        <v>175</v>
      </c>
      <c r="O14" t="s">
        <v>97</v>
      </c>
      <c r="P14" t="str">
        <f>"JOB 12133-O NO:NBSAR00108227  "</f>
        <v xml:space="preserve">JOB 12133-O NO:NBSAR00108227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15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85.46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16.7</v>
      </c>
      <c r="BJ14">
        <v>21.5</v>
      </c>
      <c r="BK14">
        <v>22</v>
      </c>
      <c r="BL14">
        <v>266.95</v>
      </c>
      <c r="BM14">
        <v>40.04</v>
      </c>
      <c r="BN14">
        <v>306.99</v>
      </c>
      <c r="BO14">
        <v>306.99</v>
      </c>
      <c r="BQ14" t="s">
        <v>98</v>
      </c>
      <c r="BR14" t="s">
        <v>109</v>
      </c>
      <c r="BS14" s="3">
        <v>45056</v>
      </c>
      <c r="BT14" s="4">
        <v>0.34375</v>
      </c>
      <c r="BU14" t="s">
        <v>176</v>
      </c>
      <c r="BV14" t="s">
        <v>87</v>
      </c>
      <c r="BY14">
        <v>107257.5</v>
      </c>
      <c r="BZ14" t="s">
        <v>111</v>
      </c>
      <c r="CA14" t="s">
        <v>177</v>
      </c>
      <c r="CC14" t="s">
        <v>174</v>
      </c>
      <c r="CD14">
        <v>8160</v>
      </c>
      <c r="CE14" t="s">
        <v>103</v>
      </c>
      <c r="CF14" s="3">
        <v>45063</v>
      </c>
      <c r="CI14">
        <v>1</v>
      </c>
      <c r="CJ14">
        <v>1</v>
      </c>
      <c r="CK14">
        <v>43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"009942358142"</f>
        <v>009942358142</v>
      </c>
      <c r="F15" s="3">
        <v>45055</v>
      </c>
      <c r="G15">
        <v>202402</v>
      </c>
      <c r="H15" t="s">
        <v>94</v>
      </c>
      <c r="I15" t="s">
        <v>95</v>
      </c>
      <c r="J15" t="s">
        <v>104</v>
      </c>
      <c r="K15" t="s">
        <v>78</v>
      </c>
      <c r="L15" t="s">
        <v>178</v>
      </c>
      <c r="M15" t="s">
        <v>179</v>
      </c>
      <c r="N15" t="s">
        <v>180</v>
      </c>
      <c r="O15" t="s">
        <v>97</v>
      </c>
      <c r="P15" t="str">
        <f>"JOB:12131-O NO:ORSAR00050430  "</f>
        <v xml:space="preserve">JOB:12131-O NO:ORSAR00050430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15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85.46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15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17.2</v>
      </c>
      <c r="BJ15">
        <v>21.1</v>
      </c>
      <c r="BK15">
        <v>22</v>
      </c>
      <c r="BL15">
        <v>281.95</v>
      </c>
      <c r="BM15">
        <v>42.29</v>
      </c>
      <c r="BN15">
        <v>324.24</v>
      </c>
      <c r="BO15">
        <v>324.24</v>
      </c>
      <c r="BQ15" t="s">
        <v>98</v>
      </c>
      <c r="BR15" t="s">
        <v>109</v>
      </c>
      <c r="BS15" s="3">
        <v>45058</v>
      </c>
      <c r="BT15" s="4">
        <v>0.63194444444444442</v>
      </c>
      <c r="BU15" t="s">
        <v>181</v>
      </c>
      <c r="BV15" t="s">
        <v>87</v>
      </c>
      <c r="BY15">
        <v>105697.35</v>
      </c>
      <c r="BZ15" t="s">
        <v>182</v>
      </c>
      <c r="CA15" t="s">
        <v>183</v>
      </c>
      <c r="CC15" t="s">
        <v>179</v>
      </c>
      <c r="CD15">
        <v>8460</v>
      </c>
      <c r="CE15" t="s">
        <v>103</v>
      </c>
      <c r="CF15" s="3">
        <v>45061</v>
      </c>
      <c r="CI15">
        <v>4</v>
      </c>
      <c r="CJ15">
        <v>3</v>
      </c>
      <c r="CK15">
        <v>43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"009942358145"</f>
        <v>009942358145</v>
      </c>
      <c r="F16" s="3">
        <v>45057</v>
      </c>
      <c r="G16">
        <v>202402</v>
      </c>
      <c r="H16" t="s">
        <v>94</v>
      </c>
      <c r="I16" t="s">
        <v>95</v>
      </c>
      <c r="J16" t="s">
        <v>104</v>
      </c>
      <c r="K16" t="s">
        <v>78</v>
      </c>
      <c r="L16" t="s">
        <v>184</v>
      </c>
      <c r="M16" t="s">
        <v>185</v>
      </c>
      <c r="N16" t="s">
        <v>186</v>
      </c>
      <c r="O16" t="s">
        <v>97</v>
      </c>
      <c r="P16" t="str">
        <f>"JOB:13216                     "</f>
        <v xml:space="preserve">JOB:13216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15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62.94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3.1</v>
      </c>
      <c r="BJ16">
        <v>3.5</v>
      </c>
      <c r="BK16">
        <v>4</v>
      </c>
      <c r="BL16">
        <v>201.94</v>
      </c>
      <c r="BM16">
        <v>30.29</v>
      </c>
      <c r="BN16">
        <v>232.23</v>
      </c>
      <c r="BO16">
        <v>232.23</v>
      </c>
      <c r="BP16" t="s">
        <v>187</v>
      </c>
      <c r="BQ16" t="s">
        <v>188</v>
      </c>
      <c r="BR16" t="s">
        <v>109</v>
      </c>
      <c r="BS16" s="3">
        <v>45061</v>
      </c>
      <c r="BT16" s="4">
        <v>0.34930555555555554</v>
      </c>
      <c r="BU16" t="s">
        <v>189</v>
      </c>
      <c r="BV16" t="s">
        <v>87</v>
      </c>
      <c r="BY16">
        <v>17403.169999999998</v>
      </c>
      <c r="BZ16" t="s">
        <v>111</v>
      </c>
      <c r="CA16" t="s">
        <v>190</v>
      </c>
      <c r="CC16" t="s">
        <v>185</v>
      </c>
      <c r="CD16">
        <v>2169</v>
      </c>
      <c r="CE16" t="s">
        <v>103</v>
      </c>
      <c r="CF16" s="3">
        <v>45061</v>
      </c>
      <c r="CI16">
        <v>3</v>
      </c>
      <c r="CJ16">
        <v>2</v>
      </c>
      <c r="CK16">
        <v>43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"009942358143"</f>
        <v>009942358143</v>
      </c>
      <c r="F17" s="3">
        <v>45057</v>
      </c>
      <c r="G17">
        <v>202402</v>
      </c>
      <c r="H17" t="s">
        <v>94</v>
      </c>
      <c r="I17" t="s">
        <v>95</v>
      </c>
      <c r="J17" t="s">
        <v>104</v>
      </c>
      <c r="K17" t="s">
        <v>78</v>
      </c>
      <c r="L17" t="s">
        <v>191</v>
      </c>
      <c r="M17" t="s">
        <v>192</v>
      </c>
      <c r="N17" t="s">
        <v>115</v>
      </c>
      <c r="O17" t="s">
        <v>97</v>
      </c>
      <c r="P17" t="str">
        <f>"RE:ERNA                       "</f>
        <v xml:space="preserve">RE:ERNA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15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114.41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10</v>
      </c>
      <c r="BJ17">
        <v>30.1</v>
      </c>
      <c r="BK17">
        <v>31</v>
      </c>
      <c r="BL17">
        <v>350.53</v>
      </c>
      <c r="BM17">
        <v>52.58</v>
      </c>
      <c r="BN17">
        <v>403.11</v>
      </c>
      <c r="BO17">
        <v>403.11</v>
      </c>
      <c r="BQ17" t="s">
        <v>193</v>
      </c>
      <c r="BR17" t="s">
        <v>109</v>
      </c>
      <c r="BS17" s="3">
        <v>45061</v>
      </c>
      <c r="BT17" s="4">
        <v>0.52500000000000002</v>
      </c>
      <c r="BU17" t="s">
        <v>194</v>
      </c>
      <c r="BV17" t="s">
        <v>87</v>
      </c>
      <c r="BY17">
        <v>150714.98000000001</v>
      </c>
      <c r="BZ17" t="s">
        <v>111</v>
      </c>
      <c r="CA17" t="s">
        <v>195</v>
      </c>
      <c r="CC17" t="s">
        <v>192</v>
      </c>
      <c r="CD17">
        <v>6312</v>
      </c>
      <c r="CE17" t="s">
        <v>103</v>
      </c>
      <c r="CF17" s="3">
        <v>45062</v>
      </c>
      <c r="CI17">
        <v>4</v>
      </c>
      <c r="CJ17">
        <v>2</v>
      </c>
      <c r="CK17">
        <v>43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"009943535184"</f>
        <v>009943535184</v>
      </c>
      <c r="F18" s="3">
        <v>45057</v>
      </c>
      <c r="G18">
        <v>202402</v>
      </c>
      <c r="H18" t="s">
        <v>196</v>
      </c>
      <c r="I18" t="s">
        <v>197</v>
      </c>
      <c r="J18" t="s">
        <v>198</v>
      </c>
      <c r="K18" t="s">
        <v>78</v>
      </c>
      <c r="L18" t="s">
        <v>199</v>
      </c>
      <c r="M18" t="s">
        <v>200</v>
      </c>
      <c r="N18" t="s">
        <v>201</v>
      </c>
      <c r="O18" t="s">
        <v>123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455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269.99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2.4</v>
      </c>
      <c r="BK18">
        <v>2.5</v>
      </c>
      <c r="BL18">
        <v>779.41</v>
      </c>
      <c r="BM18">
        <v>116.91</v>
      </c>
      <c r="BN18">
        <v>896.32</v>
      </c>
      <c r="BO18">
        <v>896.32</v>
      </c>
      <c r="BQ18" t="s">
        <v>202</v>
      </c>
      <c r="BR18" t="s">
        <v>203</v>
      </c>
      <c r="BS18" s="3">
        <v>45058</v>
      </c>
      <c r="BT18" s="4">
        <v>0.46180555555555558</v>
      </c>
      <c r="BU18" t="s">
        <v>204</v>
      </c>
      <c r="BV18" t="s">
        <v>90</v>
      </c>
      <c r="BY18">
        <v>12000</v>
      </c>
      <c r="BZ18" t="s">
        <v>128</v>
      </c>
      <c r="CA18" t="s">
        <v>177</v>
      </c>
      <c r="CC18" t="s">
        <v>200</v>
      </c>
      <c r="CD18">
        <v>1200</v>
      </c>
      <c r="CE18" t="s">
        <v>103</v>
      </c>
      <c r="CF18" s="3">
        <v>45058</v>
      </c>
      <c r="CI18">
        <v>0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"009942358146"</f>
        <v>009942358146</v>
      </c>
      <c r="F19" s="3">
        <v>45065</v>
      </c>
      <c r="G19">
        <v>202402</v>
      </c>
      <c r="H19" t="s">
        <v>94</v>
      </c>
      <c r="I19" t="s">
        <v>95</v>
      </c>
      <c r="J19" t="s">
        <v>104</v>
      </c>
      <c r="K19" t="s">
        <v>78</v>
      </c>
      <c r="L19" t="s">
        <v>205</v>
      </c>
      <c r="M19" t="s">
        <v>206</v>
      </c>
      <c r="N19" t="s">
        <v>207</v>
      </c>
      <c r="O19" t="s">
        <v>97</v>
      </c>
      <c r="P19" t="str">
        <f>"PLEASE REFER TO ATTACHED FOR D"</f>
        <v>PLEASE REFER TO ATTACHED FOR D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15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227.01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26.4</v>
      </c>
      <c r="BJ19">
        <v>65.2</v>
      </c>
      <c r="BK19">
        <v>66</v>
      </c>
      <c r="BL19">
        <v>675.58</v>
      </c>
      <c r="BM19">
        <v>101.34</v>
      </c>
      <c r="BN19">
        <v>776.92</v>
      </c>
      <c r="BO19">
        <v>776.92</v>
      </c>
      <c r="BP19" t="s">
        <v>208</v>
      </c>
      <c r="BQ19" t="s">
        <v>209</v>
      </c>
      <c r="BR19" t="s">
        <v>109</v>
      </c>
      <c r="BS19" s="3">
        <v>45068</v>
      </c>
      <c r="BT19" s="4">
        <v>0.52152777777777781</v>
      </c>
      <c r="BU19" t="s">
        <v>210</v>
      </c>
      <c r="BV19" t="s">
        <v>87</v>
      </c>
      <c r="BY19">
        <v>162919.67999999999</v>
      </c>
      <c r="BZ19" t="s">
        <v>111</v>
      </c>
      <c r="CA19" t="s">
        <v>211</v>
      </c>
      <c r="CC19" t="s">
        <v>206</v>
      </c>
      <c r="CD19">
        <v>1120</v>
      </c>
      <c r="CE19" t="s">
        <v>103</v>
      </c>
      <c r="CF19" s="3">
        <v>45069</v>
      </c>
      <c r="CI19">
        <v>3</v>
      </c>
      <c r="CJ19">
        <v>1</v>
      </c>
      <c r="CK19">
        <v>43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"009943185059"</f>
        <v>009943185059</v>
      </c>
      <c r="F20" s="3">
        <v>45062</v>
      </c>
      <c r="G20">
        <v>202402</v>
      </c>
      <c r="H20" t="s">
        <v>94</v>
      </c>
      <c r="I20" t="s">
        <v>95</v>
      </c>
      <c r="J20" t="s">
        <v>93</v>
      </c>
      <c r="K20" t="s">
        <v>78</v>
      </c>
      <c r="L20" t="s">
        <v>212</v>
      </c>
      <c r="M20" t="s">
        <v>213</v>
      </c>
      <c r="N20" t="s">
        <v>115</v>
      </c>
      <c r="O20" t="s">
        <v>97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5.25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124.06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33.4</v>
      </c>
      <c r="BJ20">
        <v>30.4</v>
      </c>
      <c r="BK20">
        <v>34</v>
      </c>
      <c r="BL20">
        <v>363.39</v>
      </c>
      <c r="BM20">
        <v>54.51</v>
      </c>
      <c r="BN20">
        <v>417.9</v>
      </c>
      <c r="BO20">
        <v>417.9</v>
      </c>
      <c r="BQ20" t="s">
        <v>214</v>
      </c>
      <c r="BR20" t="s">
        <v>215</v>
      </c>
      <c r="BS20" s="3">
        <v>45070</v>
      </c>
      <c r="BT20" s="4">
        <v>0.43194444444444446</v>
      </c>
      <c r="BU20" t="s">
        <v>216</v>
      </c>
      <c r="BV20" t="s">
        <v>90</v>
      </c>
      <c r="BY20">
        <v>151961.68</v>
      </c>
      <c r="BZ20" t="s">
        <v>102</v>
      </c>
      <c r="CA20" t="s">
        <v>217</v>
      </c>
      <c r="CC20" t="s">
        <v>213</v>
      </c>
      <c r="CD20">
        <v>1039</v>
      </c>
      <c r="CE20" t="s">
        <v>103</v>
      </c>
      <c r="CF20" s="3">
        <v>45070</v>
      </c>
      <c r="CI20">
        <v>3</v>
      </c>
      <c r="CJ20">
        <v>6</v>
      </c>
      <c r="CK20">
        <v>43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"009942358147"</f>
        <v>009942358147</v>
      </c>
      <c r="F21" s="3">
        <v>45069</v>
      </c>
      <c r="G21">
        <v>202402</v>
      </c>
      <c r="H21" t="s">
        <v>94</v>
      </c>
      <c r="I21" t="s">
        <v>95</v>
      </c>
      <c r="J21" t="s">
        <v>104</v>
      </c>
      <c r="K21" t="s">
        <v>78</v>
      </c>
      <c r="L21" t="s">
        <v>218</v>
      </c>
      <c r="M21" t="s">
        <v>219</v>
      </c>
      <c r="N21" t="s">
        <v>220</v>
      </c>
      <c r="O21" t="s">
        <v>97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15</v>
      </c>
      <c r="AD21">
        <v>0</v>
      </c>
      <c r="AE21">
        <v>0</v>
      </c>
      <c r="AF21">
        <v>0</v>
      </c>
      <c r="AG21">
        <v>5.25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44.63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2.8</v>
      </c>
      <c r="BJ21">
        <v>3.4</v>
      </c>
      <c r="BK21">
        <v>4</v>
      </c>
      <c r="BL21">
        <v>149.08000000000001</v>
      </c>
      <c r="BM21">
        <v>22.36</v>
      </c>
      <c r="BN21">
        <v>171.44</v>
      </c>
      <c r="BO21">
        <v>171.44</v>
      </c>
      <c r="BQ21" t="s">
        <v>98</v>
      </c>
      <c r="BR21" t="s">
        <v>109</v>
      </c>
      <c r="BS21" s="3">
        <v>45070</v>
      </c>
      <c r="BT21" s="4">
        <v>0.38750000000000001</v>
      </c>
      <c r="BU21" t="s">
        <v>221</v>
      </c>
      <c r="BV21" t="s">
        <v>87</v>
      </c>
      <c r="BY21">
        <v>17051.580000000002</v>
      </c>
      <c r="BZ21" t="s">
        <v>111</v>
      </c>
      <c r="CA21" t="s">
        <v>222</v>
      </c>
      <c r="CC21" t="s">
        <v>219</v>
      </c>
      <c r="CD21">
        <v>184</v>
      </c>
      <c r="CE21" t="s">
        <v>103</v>
      </c>
      <c r="CF21" s="3">
        <v>45070</v>
      </c>
      <c r="CI21">
        <v>3</v>
      </c>
      <c r="CJ21">
        <v>1</v>
      </c>
      <c r="CK21">
        <v>41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"080010837539"</f>
        <v>080010837539</v>
      </c>
      <c r="F22" s="3">
        <v>45069</v>
      </c>
      <c r="G22">
        <v>202402</v>
      </c>
      <c r="H22" t="s">
        <v>218</v>
      </c>
      <c r="I22" t="s">
        <v>219</v>
      </c>
      <c r="J22" t="s">
        <v>223</v>
      </c>
      <c r="K22" t="s">
        <v>78</v>
      </c>
      <c r="L22" t="s">
        <v>75</v>
      </c>
      <c r="M22" t="s">
        <v>76</v>
      </c>
      <c r="N22" t="s">
        <v>77</v>
      </c>
      <c r="O22" t="s">
        <v>97</v>
      </c>
      <c r="P22" t="str">
        <f>"Collection Timberbay          "</f>
        <v xml:space="preserve">Collection Timberbay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5.25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44.63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3.8</v>
      </c>
      <c r="BJ22">
        <v>9.6</v>
      </c>
      <c r="BK22">
        <v>10</v>
      </c>
      <c r="BL22">
        <v>134.08000000000001</v>
      </c>
      <c r="BM22">
        <v>20.11</v>
      </c>
      <c r="BN22">
        <v>154.19</v>
      </c>
      <c r="BO22">
        <v>154.19</v>
      </c>
      <c r="BP22" t="s">
        <v>83</v>
      </c>
      <c r="BQ22" t="s">
        <v>85</v>
      </c>
      <c r="BR22" t="s">
        <v>224</v>
      </c>
      <c r="BS22" s="3">
        <v>45070</v>
      </c>
      <c r="BT22" s="4">
        <v>0.4909722222222222</v>
      </c>
      <c r="BU22" t="s">
        <v>225</v>
      </c>
      <c r="BV22" t="s">
        <v>87</v>
      </c>
      <c r="BY22">
        <v>48205.62</v>
      </c>
      <c r="CA22" t="s">
        <v>172</v>
      </c>
      <c r="CC22" t="s">
        <v>76</v>
      </c>
      <c r="CD22">
        <v>2193</v>
      </c>
      <c r="CE22" t="s">
        <v>226</v>
      </c>
      <c r="CF22" s="3">
        <v>45070</v>
      </c>
      <c r="CI22">
        <v>1</v>
      </c>
      <c r="CJ22">
        <v>1</v>
      </c>
      <c r="CK22">
        <v>41</v>
      </c>
      <c r="CL22" t="s">
        <v>90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sdrascd7-IEHAZMA133708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2023-05-29T07:47:38Z</dcterms:created>
  <dcterms:modified xsi:type="dcterms:W3CDTF">2023-05-29T07:47:53Z</dcterms:modified>
</cp:coreProperties>
</file>