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50" activeTab="5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F001" sheetId="7" r:id="rId5"/>
    <sheet name="WaybillsMAP002" sheetId="4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S29" i="1" l="1"/>
  <c r="V6" i="4" l="1"/>
  <c r="U6" i="4"/>
  <c r="T6" i="4"/>
  <c r="S6" i="4"/>
  <c r="Q6" i="4"/>
  <c r="N6" i="4"/>
  <c r="M6" i="4"/>
  <c r="L6" i="4"/>
  <c r="K6" i="4"/>
  <c r="W6" i="4"/>
  <c r="B7" i="5" s="1"/>
  <c r="V9" i="3"/>
  <c r="U9" i="3"/>
  <c r="T9" i="3"/>
  <c r="S9" i="3"/>
  <c r="Q9" i="3"/>
  <c r="W9" i="3"/>
  <c r="B6" i="5" s="1"/>
  <c r="N9" i="3"/>
  <c r="M9" i="3"/>
  <c r="L9" i="3"/>
  <c r="K9" i="3"/>
  <c r="V9" i="2"/>
  <c r="U9" i="2"/>
  <c r="T9" i="2"/>
  <c r="S9" i="2"/>
  <c r="Q9" i="2"/>
  <c r="N9" i="2"/>
  <c r="M9" i="2"/>
  <c r="L9" i="2"/>
  <c r="K9" i="2"/>
  <c r="W9" i="2"/>
  <c r="B5" i="5" s="1"/>
  <c r="V29" i="1"/>
  <c r="U29" i="1"/>
  <c r="T29" i="1"/>
  <c r="Q29" i="1"/>
  <c r="N29" i="1"/>
  <c r="M29" i="1"/>
  <c r="L29" i="1"/>
  <c r="K29" i="1"/>
  <c r="W29" i="1"/>
  <c r="B3" i="5" s="1"/>
  <c r="B8" i="5" l="1"/>
  <c r="B9" i="5" s="1"/>
  <c r="B12" i="5" s="1"/>
</calcChain>
</file>

<file path=xl/sharedStrings.xml><?xml version="1.0" encoding="utf-8"?>
<sst xmlns="http://schemas.openxmlformats.org/spreadsheetml/2006/main" count="330" uniqueCount="71">
  <si>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</si>
  <si>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</si>
  <si>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</si>
  <si>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</si>
  <si>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</si>
  <si>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</si>
  <si>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</si>
  <si>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</si>
  <si>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</si>
  <si>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OCTOBER 2019</t>
  </si>
  <si>
    <t>WaybillNo</t>
  </si>
  <si>
    <t>Sender</t>
  </si>
  <si>
    <t>Receiver</t>
  </si>
  <si>
    <t>ColDate</t>
  </si>
  <si>
    <t>PodDate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</si>
  <si>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</si>
  <si>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</si>
  <si>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</si>
  <si>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</si>
  <si>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</si>
  <si>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</si>
  <si>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</si>
  <si>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</si>
  <si>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</si>
  <si>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</si>
  <si>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</si>
  <si>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</si>
  <si>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</si>
  <si>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</si>
  <si>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</si>
  <si>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</si>
  <si>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JHB</t>
  </si>
  <si>
    <t>PORT ELIZABETH</t>
  </si>
  <si>
    <t>Road Freight</t>
  </si>
  <si>
    <t>ATM SOLUTIONS CPT</t>
  </si>
  <si>
    <t>CAPE TOWN</t>
  </si>
  <si>
    <t>WORCESTER SHOPFITTERS</t>
  </si>
  <si>
    <t>ATM SOLUTIONS BLOEM</t>
  </si>
  <si>
    <t>BLOEMFONTEIN</t>
  </si>
  <si>
    <t>DURBAN</t>
  </si>
  <si>
    <t xml:space="preserve">ATM SOLUTIONS  JHB  </t>
  </si>
  <si>
    <t>RUSTENBURG</t>
  </si>
  <si>
    <t>WORCESTR SHOPFITTING</t>
  </si>
  <si>
    <t>ATM SOLUTIONS BFN</t>
  </si>
  <si>
    <t>ATM SOLUTIONS DBN</t>
  </si>
  <si>
    <t>INTETO COMMECT PTA</t>
  </si>
  <si>
    <t>PRETORIA</t>
  </si>
  <si>
    <t xml:space="preserve">HI TECHNOLOGY DBN </t>
  </si>
  <si>
    <t>INTETO CONN.MILNERTON</t>
  </si>
  <si>
    <t>HI TECH SPRINGFIELD</t>
  </si>
  <si>
    <t>INTETO CONNECT CPT</t>
  </si>
  <si>
    <t>BLOEMED MEDICAL SUPPLIERS</t>
  </si>
  <si>
    <t>PRIONTEX</t>
  </si>
  <si>
    <t>BLOEMED MEDICAL BLOEM</t>
  </si>
  <si>
    <t>PRIONTEX CPT</t>
  </si>
  <si>
    <t>KgCharge</t>
  </si>
  <si>
    <t>MinCharge</t>
  </si>
  <si>
    <t>RegCharge</t>
  </si>
  <si>
    <t>Cr AMNT</t>
  </si>
  <si>
    <t>Dr AMNT</t>
  </si>
  <si>
    <t xml:space="preserve">PRIONTEX </t>
  </si>
  <si>
    <t>AMT SOLUTIONS DBN</t>
  </si>
  <si>
    <t>ATM SOLUTIONS PE</t>
  </si>
  <si>
    <t>ATM SOLUTIONS RUSTENBURG</t>
  </si>
  <si>
    <t>ATM SOLUTION JHB</t>
  </si>
  <si>
    <t>AMT SOLUTIONS JHB</t>
  </si>
  <si>
    <t>INTETO CONNECT</t>
  </si>
  <si>
    <t>INTETO CONNECT PTA</t>
  </si>
  <si>
    <t xml:space="preserve">NATPRO SPICENET </t>
  </si>
  <si>
    <t>N/BRAND SNACKWORKS</t>
  </si>
  <si>
    <t>B &amp; L STERIPACK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</si>
</sst>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* #,##0.00_-;\-* #,##0.00_-;_-* &quot;-&quot;??_-;_-@_-"/>
    <numFmt numFmtId="165" formatCode="#,##0_ ;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164" fontId="2" fillId="0" borderId="0" xfId="1" applyFont="1"/>
    <xf numFmtId="164" fontId="0" fillId="0" borderId="0" xfId="1" applyFont="1"/>
    <xf numFmtId="164" fontId="2" fillId="0" borderId="1" xfId="1" applyFont="1" applyBorder="1"/>
    <xf numFmtId="164" fontId="3" fillId="2" borderId="1" xfId="1" applyFont="1" applyFill="1" applyBorder="1"/>
    <xf numFmtId="164" fontId="3" fillId="0" borderId="1" xfId="1" applyFont="1" applyBorder="1"/>
    <xf numFmtId="164" fontId="0" fillId="0" borderId="1" xfId="1" applyFont="1" applyBorder="1"/>
    <xf numFmtId="164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43" fontId="0" fillId="0" borderId="0" xfId="0" applyNumberFormat="1"/>
    <xf numFmtId="165" fontId="2" fillId="0" borderId="2" xfId="0" applyNumberFormat="1" applyFont="1" applyBorder="1"/>
    <xf numFmtId="43" fontId="2" fillId="0" borderId="2" xfId="0" applyNumberFormat="1" applyFont="1" applyBorder="1"/>
    <xf numFmtId="0" fontId="2" fillId="0" borderId="2" xfId="0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btors/AppData/Local/Microsoft/Windows/Temporary%20Internet%20Files/Content.Outlook/H9DZYS9C/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9" sqref="D19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>
        <v>0</v>
      </c>
    </row>
    <row r="3" spans="1:2" x14ac:dyDescent="0.25">
      <c r="A3" s="4" t="s">
        <v>0</v>
      </c>
      <c r="B3" s="10">
        <f>WaybillsMAA001!W29</f>
        <v>32618.11</v>
      </c>
    </row>
    <row r="4" spans="1:2" x14ac:dyDescent="0.25">
      <c r="A4" s="4" t="s">
        <v>5</v>
      </c>
      <c r="B4" s="10"/>
    </row>
    <row r="5" spans="1:2" x14ac:dyDescent="0.25">
      <c r="A5" s="4" t="s">
        <v>1</v>
      </c>
      <c r="B5" s="11">
        <f>WaybillsMFJ001!W9</f>
        <v>6555</v>
      </c>
    </row>
    <row r="6" spans="1:2" x14ac:dyDescent="0.25">
      <c r="A6" s="4" t="s">
        <v>2</v>
      </c>
      <c r="B6" s="11">
        <f>WaybillsMAP001!W9</f>
        <v>8362.19</v>
      </c>
    </row>
    <row r="7" spans="1:2" x14ac:dyDescent="0.25">
      <c r="A7" s="4" t="s">
        <v>3</v>
      </c>
      <c r="B7" s="11">
        <f>WaybillsMAP002!W6</f>
        <v>4119.21</v>
      </c>
    </row>
    <row r="8" spans="1:2" x14ac:dyDescent="0.25">
      <c r="A8" s="3" t="s">
        <v>6</v>
      </c>
      <c r="B8" s="12">
        <f>[1]WaybillsMGG001!W50</f>
        <v>0</v>
      </c>
    </row>
    <row r="9" spans="1:2" x14ac:dyDescent="0.25">
      <c r="A9" s="5" t="s">
        <v>7</v>
      </c>
      <c r="B9" s="8">
        <f>SUM(B2:B8)</f>
        <v>51654.51</v>
      </c>
    </row>
    <row r="12" spans="1:2" x14ac:dyDescent="0.25">
      <c r="A12" s="1" t="s">
        <v>8</v>
      </c>
      <c r="B12" s="6">
        <f>B9</f>
        <v>51654.51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E27" sqref="E27"/>
    </sheetView>
  </sheetViews>
  <sheetFormatPr defaultColWidth="9.28515625" defaultRowHeight="15" x14ac:dyDescent="0.25"/>
  <cols>
    <col min="1" max="1" width="7" bestFit="1" customWidth="1"/>
    <col min="2" max="2" width="10.42578125" bestFit="1" customWidth="1"/>
    <col min="3" max="3" width="10.28515625" bestFit="1" customWidth="1"/>
    <col min="4" max="4" width="25.140625" bestFit="1" customWidth="1"/>
    <col min="5" max="5" width="33" bestFit="1" customWidth="1"/>
    <col min="6" max="7" width="10.42578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4.42578125" style="15" bestFit="1" customWidth="1"/>
    <col min="18" max="18" width="10.42578125" style="15" bestFit="1" customWidth="1"/>
    <col min="19" max="19" width="11.28515625" style="15" bestFit="1" customWidth="1"/>
    <col min="20" max="20" width="11.85546875" style="15" bestFit="1" customWidth="1"/>
    <col min="21" max="21" width="9.85546875" bestFit="1" customWidth="1"/>
    <col min="22" max="22" width="8.85546875" bestFit="1" customWidth="1"/>
    <col min="23" max="23" width="9.8554687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9" t="s">
        <v>28</v>
      </c>
      <c r="B1" s="19" t="s">
        <v>29</v>
      </c>
      <c r="C1" s="19" t="s">
        <v>10</v>
      </c>
      <c r="D1" s="19" t="s">
        <v>11</v>
      </c>
      <c r="E1" s="19" t="s">
        <v>12</v>
      </c>
      <c r="F1" s="19" t="s">
        <v>13</v>
      </c>
      <c r="G1" s="19" t="s">
        <v>14</v>
      </c>
      <c r="H1" s="19" t="s">
        <v>15</v>
      </c>
      <c r="I1" s="19" t="s">
        <v>16</v>
      </c>
      <c r="J1" s="19" t="s">
        <v>17</v>
      </c>
      <c r="K1" s="19" t="s">
        <v>18</v>
      </c>
      <c r="L1" s="19" t="s">
        <v>19</v>
      </c>
      <c r="M1" s="19" t="s">
        <v>20</v>
      </c>
      <c r="N1" s="19" t="s">
        <v>21</v>
      </c>
      <c r="O1" s="19" t="s">
        <v>55</v>
      </c>
      <c r="P1" s="19" t="s">
        <v>56</v>
      </c>
      <c r="Q1" s="19" t="s">
        <v>22</v>
      </c>
      <c r="R1" s="19" t="s">
        <v>57</v>
      </c>
      <c r="S1" s="19" t="s">
        <v>23</v>
      </c>
      <c r="T1" s="19" t="s">
        <v>24</v>
      </c>
      <c r="U1" s="19" t="s">
        <v>25</v>
      </c>
      <c r="V1" s="19" t="s">
        <v>26</v>
      </c>
      <c r="W1" s="19" t="s">
        <v>27</v>
      </c>
      <c r="X1" s="19" t="s">
        <v>58</v>
      </c>
      <c r="Y1" s="19" t="s">
        <v>59</v>
      </c>
    </row>
    <row r="2" spans="1:25" x14ac:dyDescent="0.25">
      <c r="A2">
        <v>199981</v>
      </c>
      <c r="B2" s="14">
        <v>43746</v>
      </c>
      <c r="C2">
        <v>2144357</v>
      </c>
      <c r="D2" t="s">
        <v>44</v>
      </c>
      <c r="E2" t="s">
        <v>31</v>
      </c>
      <c r="F2" s="14">
        <v>43738</v>
      </c>
      <c r="G2" s="14">
        <v>43739</v>
      </c>
      <c r="H2" t="s">
        <v>39</v>
      </c>
      <c r="I2" t="s">
        <v>30</v>
      </c>
      <c r="J2" t="s">
        <v>33</v>
      </c>
      <c r="K2">
        <v>3</v>
      </c>
      <c r="L2">
        <v>152</v>
      </c>
      <c r="M2">
        <v>139</v>
      </c>
      <c r="N2">
        <v>152</v>
      </c>
      <c r="O2" s="22"/>
      <c r="P2" s="22"/>
      <c r="Q2" s="15">
        <v>190</v>
      </c>
      <c r="S2" s="15">
        <v>10</v>
      </c>
      <c r="T2" s="15">
        <v>47.31</v>
      </c>
      <c r="U2" s="15">
        <v>247.31</v>
      </c>
      <c r="V2" s="15">
        <v>37.1</v>
      </c>
      <c r="W2" s="15">
        <v>284.41000000000003</v>
      </c>
    </row>
    <row r="3" spans="1:25" x14ac:dyDescent="0.25">
      <c r="A3">
        <v>199981</v>
      </c>
      <c r="B3" s="14">
        <v>43746</v>
      </c>
      <c r="C3">
        <v>3368073</v>
      </c>
      <c r="D3" t="s">
        <v>37</v>
      </c>
      <c r="E3" t="s">
        <v>31</v>
      </c>
      <c r="F3" s="14">
        <v>43728</v>
      </c>
      <c r="G3" s="14">
        <v>43731</v>
      </c>
      <c r="H3" t="s">
        <v>38</v>
      </c>
      <c r="I3" t="s">
        <v>30</v>
      </c>
      <c r="J3" t="s">
        <v>33</v>
      </c>
      <c r="K3">
        <v>2</v>
      </c>
      <c r="L3">
        <v>178</v>
      </c>
      <c r="M3">
        <v>547</v>
      </c>
      <c r="N3">
        <v>547</v>
      </c>
      <c r="O3" s="22"/>
      <c r="P3" s="22"/>
      <c r="Q3" s="15">
        <v>1094</v>
      </c>
      <c r="S3" s="15">
        <v>10</v>
      </c>
      <c r="T3" s="15">
        <v>272.41000000000003</v>
      </c>
      <c r="U3" s="15">
        <v>1376.41</v>
      </c>
      <c r="V3" s="15">
        <v>206.46</v>
      </c>
      <c r="W3" s="15">
        <v>1582.87</v>
      </c>
    </row>
    <row r="4" spans="1:25" x14ac:dyDescent="0.25">
      <c r="A4">
        <v>200281</v>
      </c>
      <c r="B4" s="14">
        <v>43749</v>
      </c>
      <c r="C4">
        <v>3341670</v>
      </c>
      <c r="D4" t="s">
        <v>31</v>
      </c>
      <c r="E4" t="s">
        <v>34</v>
      </c>
      <c r="F4" s="14">
        <v>43740</v>
      </c>
      <c r="G4" s="14">
        <v>43742</v>
      </c>
      <c r="H4" t="s">
        <v>30</v>
      </c>
      <c r="I4" t="s">
        <v>35</v>
      </c>
      <c r="J4" t="s">
        <v>33</v>
      </c>
      <c r="K4">
        <v>2</v>
      </c>
      <c r="L4">
        <v>216</v>
      </c>
      <c r="M4">
        <v>360</v>
      </c>
      <c r="N4">
        <v>360</v>
      </c>
      <c r="O4" s="22"/>
      <c r="P4" s="22"/>
      <c r="Q4" s="15">
        <v>720</v>
      </c>
      <c r="S4" s="15">
        <v>10</v>
      </c>
      <c r="T4" s="15">
        <v>184.32</v>
      </c>
      <c r="U4" s="15">
        <v>914.32</v>
      </c>
      <c r="V4" s="15">
        <v>137.15</v>
      </c>
      <c r="W4" s="15">
        <v>1051.47</v>
      </c>
    </row>
    <row r="5" spans="1:25" x14ac:dyDescent="0.25">
      <c r="A5">
        <v>200281</v>
      </c>
      <c r="B5" s="14">
        <v>43749</v>
      </c>
      <c r="C5">
        <v>3341672</v>
      </c>
      <c r="D5" s="22" t="s">
        <v>31</v>
      </c>
      <c r="E5" t="s">
        <v>62</v>
      </c>
      <c r="F5" s="14">
        <v>43741</v>
      </c>
      <c r="G5" s="14">
        <v>43745</v>
      </c>
      <c r="H5" t="s">
        <v>30</v>
      </c>
      <c r="I5" t="s">
        <v>32</v>
      </c>
      <c r="J5" t="s">
        <v>33</v>
      </c>
      <c r="K5">
        <v>2</v>
      </c>
      <c r="L5">
        <v>10</v>
      </c>
      <c r="M5">
        <v>19</v>
      </c>
      <c r="N5">
        <v>19</v>
      </c>
      <c r="O5" s="22"/>
      <c r="P5" s="22"/>
      <c r="Q5" s="15">
        <v>165</v>
      </c>
      <c r="S5" s="15">
        <v>10</v>
      </c>
      <c r="T5" s="15">
        <v>42.24</v>
      </c>
      <c r="U5" s="15">
        <v>217.24</v>
      </c>
      <c r="V5" s="15">
        <v>32.590000000000003</v>
      </c>
      <c r="W5" s="15">
        <v>249.83</v>
      </c>
    </row>
    <row r="6" spans="1:25" x14ac:dyDescent="0.25">
      <c r="A6">
        <v>200281</v>
      </c>
      <c r="B6" s="14">
        <v>43749</v>
      </c>
      <c r="C6">
        <v>3341673</v>
      </c>
      <c r="D6" s="22" t="s">
        <v>31</v>
      </c>
      <c r="E6" s="22" t="s">
        <v>62</v>
      </c>
      <c r="F6" s="14">
        <v>43745</v>
      </c>
      <c r="G6" s="14">
        <v>43747</v>
      </c>
      <c r="H6" t="s">
        <v>30</v>
      </c>
      <c r="I6" t="s">
        <v>32</v>
      </c>
      <c r="J6" t="s">
        <v>33</v>
      </c>
      <c r="K6">
        <v>1</v>
      </c>
      <c r="L6">
        <v>34</v>
      </c>
      <c r="M6">
        <v>28</v>
      </c>
      <c r="N6">
        <v>34</v>
      </c>
      <c r="O6" s="22"/>
      <c r="P6" s="22"/>
      <c r="Q6" s="15">
        <v>165</v>
      </c>
      <c r="S6" s="15">
        <v>10</v>
      </c>
      <c r="T6" s="15">
        <v>42.24</v>
      </c>
      <c r="U6" s="15">
        <v>217.24</v>
      </c>
      <c r="V6" s="15">
        <v>32.590000000000003</v>
      </c>
      <c r="W6" s="15">
        <v>249.83</v>
      </c>
    </row>
    <row r="7" spans="1:25" x14ac:dyDescent="0.25">
      <c r="A7">
        <v>200534</v>
      </c>
      <c r="B7" s="14">
        <v>43753</v>
      </c>
      <c r="C7">
        <v>3341671</v>
      </c>
      <c r="D7" s="22" t="s">
        <v>31</v>
      </c>
      <c r="E7" t="s">
        <v>63</v>
      </c>
      <c r="F7" s="14">
        <v>43741</v>
      </c>
      <c r="G7" s="14">
        <v>43742</v>
      </c>
      <c r="H7" t="s">
        <v>30</v>
      </c>
      <c r="I7" t="s">
        <v>41</v>
      </c>
      <c r="J7" t="s">
        <v>33</v>
      </c>
      <c r="K7">
        <v>2</v>
      </c>
      <c r="L7">
        <v>323</v>
      </c>
      <c r="M7">
        <v>383</v>
      </c>
      <c r="N7">
        <v>383</v>
      </c>
      <c r="O7" s="22"/>
      <c r="P7" s="22"/>
      <c r="Q7" s="15">
        <v>1455.8</v>
      </c>
      <c r="S7" s="15">
        <v>10</v>
      </c>
      <c r="T7" s="15">
        <v>372.68</v>
      </c>
      <c r="U7" s="15">
        <v>1838.48</v>
      </c>
      <c r="V7" s="15">
        <v>275.77</v>
      </c>
      <c r="W7" s="15">
        <v>2114.25</v>
      </c>
    </row>
    <row r="8" spans="1:25" x14ac:dyDescent="0.25">
      <c r="A8">
        <v>200534</v>
      </c>
      <c r="B8" s="14">
        <v>43753</v>
      </c>
      <c r="C8">
        <v>3341674</v>
      </c>
      <c r="D8" s="22" t="s">
        <v>31</v>
      </c>
      <c r="E8" t="s">
        <v>34</v>
      </c>
      <c r="F8" s="14">
        <v>43745</v>
      </c>
      <c r="G8" s="14">
        <v>43747</v>
      </c>
      <c r="H8" t="s">
        <v>30</v>
      </c>
      <c r="I8" t="s">
        <v>35</v>
      </c>
      <c r="J8" t="s">
        <v>33</v>
      </c>
      <c r="K8">
        <v>1</v>
      </c>
      <c r="L8">
        <v>239</v>
      </c>
      <c r="M8">
        <v>120</v>
      </c>
      <c r="N8">
        <v>239</v>
      </c>
      <c r="O8" s="22"/>
      <c r="P8" s="22"/>
      <c r="Q8" s="15">
        <v>478</v>
      </c>
      <c r="S8" s="15">
        <v>10</v>
      </c>
      <c r="T8" s="15">
        <v>122.37</v>
      </c>
      <c r="U8" s="15">
        <v>610.37</v>
      </c>
      <c r="V8" s="15">
        <v>91.56</v>
      </c>
      <c r="W8" s="15">
        <v>701.93</v>
      </c>
    </row>
    <row r="9" spans="1:25" x14ac:dyDescent="0.25">
      <c r="A9">
        <v>200534</v>
      </c>
      <c r="B9" s="14">
        <v>43753</v>
      </c>
      <c r="C9">
        <v>3356960</v>
      </c>
      <c r="D9" t="s">
        <v>42</v>
      </c>
      <c r="E9" t="s">
        <v>31</v>
      </c>
      <c r="F9" s="14">
        <v>43741</v>
      </c>
      <c r="G9" s="14">
        <v>43745</v>
      </c>
      <c r="H9" t="s">
        <v>35</v>
      </c>
      <c r="I9" t="s">
        <v>30</v>
      </c>
      <c r="J9" t="s">
        <v>33</v>
      </c>
      <c r="K9">
        <v>2</v>
      </c>
      <c r="L9">
        <v>184</v>
      </c>
      <c r="M9">
        <v>954</v>
      </c>
      <c r="N9">
        <v>954</v>
      </c>
      <c r="O9" s="22"/>
      <c r="P9" s="22"/>
      <c r="Q9" s="15">
        <v>1908</v>
      </c>
      <c r="S9" s="15">
        <v>10</v>
      </c>
      <c r="T9" s="15">
        <v>488.45</v>
      </c>
      <c r="U9" s="15">
        <v>2406.4499999999998</v>
      </c>
      <c r="V9" s="15">
        <v>360.97</v>
      </c>
      <c r="W9" s="15">
        <v>2767.42</v>
      </c>
    </row>
    <row r="10" spans="1:25" x14ac:dyDescent="0.25">
      <c r="A10">
        <v>200798</v>
      </c>
      <c r="B10" s="14">
        <v>43756</v>
      </c>
      <c r="C10">
        <v>3341678</v>
      </c>
      <c r="D10" t="s">
        <v>31</v>
      </c>
      <c r="E10" t="s">
        <v>44</v>
      </c>
      <c r="F10" s="14">
        <v>43748</v>
      </c>
      <c r="G10" s="14">
        <v>43749</v>
      </c>
      <c r="H10" t="s">
        <v>30</v>
      </c>
      <c r="I10" t="s">
        <v>39</v>
      </c>
      <c r="J10" t="s">
        <v>33</v>
      </c>
      <c r="K10">
        <v>1</v>
      </c>
      <c r="L10">
        <v>34</v>
      </c>
      <c r="M10">
        <v>28</v>
      </c>
      <c r="N10">
        <v>34</v>
      </c>
      <c r="O10" s="22"/>
      <c r="P10" s="22"/>
      <c r="Q10" s="15">
        <v>165</v>
      </c>
      <c r="S10" s="15">
        <v>10</v>
      </c>
      <c r="T10" s="15">
        <v>42.24</v>
      </c>
      <c r="U10" s="15">
        <v>217.24</v>
      </c>
      <c r="V10" s="15">
        <v>32.590000000000003</v>
      </c>
      <c r="W10" s="15">
        <v>249.83</v>
      </c>
    </row>
    <row r="11" spans="1:25" x14ac:dyDescent="0.25">
      <c r="A11">
        <v>200798</v>
      </c>
      <c r="B11" s="14">
        <v>43756</v>
      </c>
      <c r="C11">
        <v>3378655</v>
      </c>
      <c r="D11" t="s">
        <v>36</v>
      </c>
      <c r="E11" t="s">
        <v>64</v>
      </c>
      <c r="F11" s="14">
        <v>43746</v>
      </c>
      <c r="G11" s="14">
        <v>43749</v>
      </c>
      <c r="H11" t="s">
        <v>35</v>
      </c>
      <c r="I11" t="s">
        <v>30</v>
      </c>
      <c r="J11" t="s">
        <v>33</v>
      </c>
      <c r="K11">
        <v>1</v>
      </c>
      <c r="L11">
        <v>95</v>
      </c>
      <c r="M11">
        <v>127</v>
      </c>
      <c r="N11">
        <v>127</v>
      </c>
      <c r="O11" s="22"/>
      <c r="P11" s="22"/>
      <c r="Q11" s="15">
        <v>254</v>
      </c>
      <c r="S11" s="15">
        <v>10</v>
      </c>
      <c r="T11" s="15">
        <v>65.02</v>
      </c>
      <c r="U11" s="15">
        <v>329.02</v>
      </c>
      <c r="V11" s="15">
        <v>49.35</v>
      </c>
      <c r="W11" s="15">
        <v>378.37</v>
      </c>
    </row>
    <row r="12" spans="1:25" x14ac:dyDescent="0.25">
      <c r="A12">
        <v>201124</v>
      </c>
      <c r="B12" s="14">
        <v>43761</v>
      </c>
      <c r="C12">
        <v>3341680</v>
      </c>
      <c r="D12" t="s">
        <v>31</v>
      </c>
      <c r="E12" t="s">
        <v>34</v>
      </c>
      <c r="F12" s="14">
        <v>43749</v>
      </c>
      <c r="G12" s="14">
        <v>43752</v>
      </c>
      <c r="H12" t="s">
        <v>30</v>
      </c>
      <c r="I12" t="s">
        <v>35</v>
      </c>
      <c r="J12" t="s">
        <v>33</v>
      </c>
      <c r="K12">
        <v>2</v>
      </c>
      <c r="L12">
        <v>12</v>
      </c>
      <c r="M12">
        <v>22</v>
      </c>
      <c r="N12">
        <v>22</v>
      </c>
      <c r="O12" s="22"/>
      <c r="P12" s="22"/>
      <c r="Q12" s="15">
        <v>165</v>
      </c>
      <c r="S12" s="15">
        <v>10</v>
      </c>
      <c r="T12" s="15">
        <v>42.24</v>
      </c>
      <c r="U12" s="15">
        <v>217.24</v>
      </c>
      <c r="V12" s="15">
        <v>32.590000000000003</v>
      </c>
      <c r="W12" s="15">
        <v>249.83</v>
      </c>
    </row>
    <row r="13" spans="1:25" x14ac:dyDescent="0.25">
      <c r="A13">
        <v>201124</v>
      </c>
      <c r="B13" s="14">
        <v>43761</v>
      </c>
      <c r="C13">
        <v>3349484</v>
      </c>
      <c r="D13" t="s">
        <v>61</v>
      </c>
      <c r="E13" t="s">
        <v>65</v>
      </c>
      <c r="F13" s="14">
        <v>43755</v>
      </c>
      <c r="G13" s="14">
        <v>43756</v>
      </c>
      <c r="H13" t="s">
        <v>39</v>
      </c>
      <c r="I13" t="s">
        <v>30</v>
      </c>
      <c r="J13" t="s">
        <v>33</v>
      </c>
      <c r="K13">
        <v>5</v>
      </c>
      <c r="L13">
        <v>97</v>
      </c>
      <c r="M13">
        <v>37</v>
      </c>
      <c r="N13">
        <v>97</v>
      </c>
      <c r="O13" s="22"/>
      <c r="P13" s="22"/>
      <c r="Q13" s="15">
        <v>165</v>
      </c>
      <c r="S13" s="15">
        <v>10</v>
      </c>
      <c r="T13" s="15">
        <v>42.24</v>
      </c>
      <c r="U13" s="15">
        <v>217.24</v>
      </c>
      <c r="V13" s="15">
        <v>32.590000000000003</v>
      </c>
      <c r="W13" s="15">
        <v>249.83</v>
      </c>
    </row>
    <row r="14" spans="1:25" x14ac:dyDescent="0.25">
      <c r="A14">
        <v>201124</v>
      </c>
      <c r="B14" s="14">
        <v>43761</v>
      </c>
      <c r="C14">
        <v>3353096</v>
      </c>
      <c r="D14" t="s">
        <v>40</v>
      </c>
      <c r="E14" s="22" t="s">
        <v>65</v>
      </c>
      <c r="F14" s="14">
        <v>43754</v>
      </c>
      <c r="G14" s="14">
        <v>43755</v>
      </c>
      <c r="H14" t="s">
        <v>39</v>
      </c>
      <c r="I14" t="s">
        <v>30</v>
      </c>
      <c r="J14" t="s">
        <v>33</v>
      </c>
      <c r="K14">
        <v>3</v>
      </c>
      <c r="L14">
        <v>325</v>
      </c>
      <c r="M14">
        <v>1200</v>
      </c>
      <c r="N14">
        <v>1200</v>
      </c>
      <c r="O14" s="22"/>
      <c r="P14" s="22"/>
      <c r="Q14" s="15">
        <v>1500</v>
      </c>
      <c r="S14" s="15">
        <v>10</v>
      </c>
      <c r="T14" s="15">
        <v>384</v>
      </c>
      <c r="U14" s="15">
        <v>1894</v>
      </c>
      <c r="V14" s="15">
        <v>284.10000000000002</v>
      </c>
      <c r="W14" s="15">
        <v>2178.1</v>
      </c>
    </row>
    <row r="15" spans="1:25" x14ac:dyDescent="0.25">
      <c r="A15">
        <v>201124</v>
      </c>
      <c r="B15" s="14">
        <v>43761</v>
      </c>
      <c r="C15">
        <v>3353097</v>
      </c>
      <c r="D15" t="s">
        <v>40</v>
      </c>
      <c r="E15" s="22" t="s">
        <v>65</v>
      </c>
      <c r="F15" s="14">
        <v>43754</v>
      </c>
      <c r="G15" s="14">
        <v>43755</v>
      </c>
      <c r="H15" t="s">
        <v>39</v>
      </c>
      <c r="I15" t="s">
        <v>30</v>
      </c>
      <c r="J15" t="s">
        <v>33</v>
      </c>
      <c r="K15">
        <v>3</v>
      </c>
      <c r="L15">
        <v>104</v>
      </c>
      <c r="M15">
        <v>100</v>
      </c>
      <c r="N15">
        <v>104</v>
      </c>
      <c r="O15" s="22"/>
      <c r="P15" s="22"/>
      <c r="Q15" s="15">
        <v>165</v>
      </c>
      <c r="S15" s="15">
        <v>10</v>
      </c>
      <c r="T15" s="15">
        <v>42.24</v>
      </c>
      <c r="U15" s="15">
        <v>217.24</v>
      </c>
      <c r="V15" s="15">
        <v>32.590000000000003</v>
      </c>
      <c r="W15" s="15">
        <v>249.83</v>
      </c>
    </row>
    <row r="16" spans="1:25" x14ac:dyDescent="0.25">
      <c r="A16">
        <v>201124</v>
      </c>
      <c r="B16" s="14">
        <v>43761</v>
      </c>
      <c r="C16">
        <v>3378983</v>
      </c>
      <c r="D16" t="s">
        <v>36</v>
      </c>
      <c r="E16" s="22" t="s">
        <v>65</v>
      </c>
      <c r="F16" s="14">
        <v>43755</v>
      </c>
      <c r="G16" s="14">
        <v>43759</v>
      </c>
      <c r="H16" t="s">
        <v>35</v>
      </c>
      <c r="I16" t="s">
        <v>30</v>
      </c>
      <c r="J16" t="s">
        <v>33</v>
      </c>
      <c r="K16">
        <v>2</v>
      </c>
      <c r="L16">
        <v>188</v>
      </c>
      <c r="M16">
        <v>261</v>
      </c>
      <c r="N16">
        <v>261</v>
      </c>
      <c r="O16" s="22"/>
      <c r="P16" s="22"/>
      <c r="Q16" s="15">
        <v>522</v>
      </c>
      <c r="S16" s="15">
        <v>10</v>
      </c>
      <c r="T16" s="15">
        <v>133.63</v>
      </c>
      <c r="U16" s="15">
        <v>665.63</v>
      </c>
      <c r="V16" s="15">
        <v>99.84</v>
      </c>
      <c r="W16" s="15">
        <v>765.47</v>
      </c>
    </row>
    <row r="17" spans="1:23" x14ac:dyDescent="0.25">
      <c r="A17">
        <v>201124</v>
      </c>
      <c r="B17" s="14">
        <v>43761</v>
      </c>
      <c r="C17">
        <v>3379128</v>
      </c>
      <c r="D17" t="s">
        <v>62</v>
      </c>
      <c r="E17" s="22" t="s">
        <v>65</v>
      </c>
      <c r="F17" s="14">
        <v>43753</v>
      </c>
      <c r="G17" s="14">
        <v>43756</v>
      </c>
      <c r="H17" t="s">
        <v>32</v>
      </c>
      <c r="I17" t="s">
        <v>30</v>
      </c>
      <c r="J17" t="s">
        <v>33</v>
      </c>
      <c r="K17">
        <v>3</v>
      </c>
      <c r="L17">
        <v>38</v>
      </c>
      <c r="M17">
        <v>85</v>
      </c>
      <c r="N17">
        <v>85</v>
      </c>
      <c r="O17" s="22"/>
      <c r="P17" s="22"/>
      <c r="Q17" s="15">
        <v>187</v>
      </c>
      <c r="S17" s="15">
        <v>10</v>
      </c>
      <c r="T17" s="15">
        <v>47.87</v>
      </c>
      <c r="U17" s="15">
        <v>244.87</v>
      </c>
      <c r="V17" s="15">
        <v>36.729999999999997</v>
      </c>
      <c r="W17" s="15">
        <v>281.60000000000002</v>
      </c>
    </row>
    <row r="18" spans="1:23" x14ac:dyDescent="0.25">
      <c r="A18">
        <v>201429</v>
      </c>
      <c r="B18" s="14">
        <v>43762</v>
      </c>
      <c r="C18">
        <v>3341682</v>
      </c>
      <c r="D18" t="s">
        <v>31</v>
      </c>
      <c r="E18" t="s">
        <v>34</v>
      </c>
      <c r="F18" s="14">
        <v>43755</v>
      </c>
      <c r="G18" s="14">
        <v>43759</v>
      </c>
      <c r="H18" t="s">
        <v>30</v>
      </c>
      <c r="I18" t="s">
        <v>35</v>
      </c>
      <c r="J18" t="s">
        <v>33</v>
      </c>
      <c r="K18">
        <v>8</v>
      </c>
      <c r="L18">
        <v>732</v>
      </c>
      <c r="M18">
        <v>1794</v>
      </c>
      <c r="N18">
        <v>1794</v>
      </c>
      <c r="O18" s="22"/>
      <c r="P18" s="22"/>
      <c r="Q18" s="15">
        <v>3588</v>
      </c>
      <c r="S18" s="15">
        <v>10</v>
      </c>
      <c r="T18" s="15">
        <v>918.53</v>
      </c>
      <c r="U18" s="15">
        <v>4516.53</v>
      </c>
      <c r="V18" s="15">
        <v>677.48</v>
      </c>
      <c r="W18" s="15">
        <v>5194.01</v>
      </c>
    </row>
    <row r="19" spans="1:23" x14ac:dyDescent="0.25">
      <c r="A19">
        <v>201429</v>
      </c>
      <c r="B19" s="14">
        <v>43762</v>
      </c>
      <c r="C19">
        <v>3378992</v>
      </c>
      <c r="D19" t="s">
        <v>36</v>
      </c>
      <c r="E19" t="s">
        <v>31</v>
      </c>
      <c r="F19" s="14">
        <v>43759</v>
      </c>
      <c r="G19" s="14">
        <v>43761</v>
      </c>
      <c r="H19" t="s">
        <v>35</v>
      </c>
      <c r="I19" t="s">
        <v>30</v>
      </c>
      <c r="J19" t="s">
        <v>33</v>
      </c>
      <c r="K19">
        <v>1</v>
      </c>
      <c r="L19">
        <v>111</v>
      </c>
      <c r="M19">
        <v>472</v>
      </c>
      <c r="N19">
        <v>472</v>
      </c>
      <c r="O19" s="22"/>
      <c r="P19" s="22"/>
      <c r="Q19" s="15">
        <v>944</v>
      </c>
      <c r="S19" s="15">
        <v>10</v>
      </c>
      <c r="T19" s="15">
        <v>241.66</v>
      </c>
      <c r="U19" s="15">
        <v>1195.6600000000001</v>
      </c>
      <c r="V19" s="15">
        <v>179.35</v>
      </c>
      <c r="W19" s="15">
        <v>1375.01</v>
      </c>
    </row>
    <row r="20" spans="1:23" x14ac:dyDescent="0.25">
      <c r="A20">
        <v>201429</v>
      </c>
      <c r="B20" s="14">
        <v>43762</v>
      </c>
      <c r="C20">
        <v>3378997</v>
      </c>
      <c r="D20" t="s">
        <v>36</v>
      </c>
      <c r="E20" s="22" t="s">
        <v>31</v>
      </c>
      <c r="F20" s="14">
        <v>43754</v>
      </c>
      <c r="G20" s="14">
        <v>43756</v>
      </c>
      <c r="H20" t="s">
        <v>35</v>
      </c>
      <c r="I20" t="s">
        <v>30</v>
      </c>
      <c r="J20" t="s">
        <v>33</v>
      </c>
      <c r="K20">
        <v>2</v>
      </c>
      <c r="L20">
        <v>170</v>
      </c>
      <c r="M20">
        <v>577</v>
      </c>
      <c r="N20">
        <v>577</v>
      </c>
      <c r="O20" s="22"/>
      <c r="P20" s="22"/>
      <c r="Q20" s="15">
        <v>1154</v>
      </c>
      <c r="S20" s="15">
        <v>10</v>
      </c>
      <c r="T20" s="15">
        <v>295.42</v>
      </c>
      <c r="U20" s="15">
        <v>1459.42</v>
      </c>
      <c r="V20" s="15">
        <v>218.91</v>
      </c>
      <c r="W20" s="15">
        <v>1678.33</v>
      </c>
    </row>
    <row r="21" spans="1:23" x14ac:dyDescent="0.25">
      <c r="A21">
        <v>201723</v>
      </c>
      <c r="B21" s="14">
        <v>43763</v>
      </c>
      <c r="C21">
        <v>3341681</v>
      </c>
      <c r="D21" t="s">
        <v>31</v>
      </c>
      <c r="E21" t="s">
        <v>34</v>
      </c>
      <c r="F21" s="14">
        <v>43753</v>
      </c>
      <c r="G21" s="14">
        <v>43756</v>
      </c>
      <c r="H21" t="s">
        <v>30</v>
      </c>
      <c r="I21" t="s">
        <v>35</v>
      </c>
      <c r="J21" t="s">
        <v>33</v>
      </c>
      <c r="K21">
        <v>6</v>
      </c>
      <c r="L21">
        <v>644</v>
      </c>
      <c r="M21">
        <v>1040</v>
      </c>
      <c r="N21">
        <v>1040</v>
      </c>
      <c r="O21" s="22"/>
      <c r="P21" s="22"/>
      <c r="Q21" s="15">
        <v>2080</v>
      </c>
      <c r="S21" s="15">
        <v>10</v>
      </c>
      <c r="T21" s="15">
        <v>532.48</v>
      </c>
      <c r="U21" s="15">
        <v>2622.48</v>
      </c>
      <c r="V21" s="15">
        <v>393.37</v>
      </c>
      <c r="W21" s="15">
        <v>3015.85</v>
      </c>
    </row>
    <row r="22" spans="1:23" x14ac:dyDescent="0.25">
      <c r="A22">
        <v>201723</v>
      </c>
      <c r="B22" s="14">
        <v>43763</v>
      </c>
      <c r="C22">
        <v>3341684</v>
      </c>
      <c r="D22" s="22" t="s">
        <v>31</v>
      </c>
      <c r="E22" t="s">
        <v>34</v>
      </c>
      <c r="F22" s="14">
        <v>43761</v>
      </c>
      <c r="G22" s="14">
        <v>43763</v>
      </c>
      <c r="H22" t="s">
        <v>30</v>
      </c>
      <c r="I22" t="s">
        <v>35</v>
      </c>
      <c r="J22" t="s">
        <v>33</v>
      </c>
      <c r="K22">
        <v>1</v>
      </c>
      <c r="L22">
        <v>90</v>
      </c>
      <c r="M22">
        <v>138</v>
      </c>
      <c r="N22">
        <v>138</v>
      </c>
      <c r="O22" s="22"/>
      <c r="P22" s="22"/>
      <c r="Q22" s="15">
        <v>276</v>
      </c>
      <c r="S22" s="15">
        <v>10</v>
      </c>
      <c r="T22" s="15">
        <v>70.66</v>
      </c>
      <c r="U22" s="15">
        <v>356.66</v>
      </c>
      <c r="V22" s="15">
        <v>53.5</v>
      </c>
      <c r="W22" s="15">
        <v>410.16</v>
      </c>
    </row>
    <row r="23" spans="1:23" x14ac:dyDescent="0.25">
      <c r="A23">
        <v>201723</v>
      </c>
      <c r="B23" s="14">
        <v>43763</v>
      </c>
      <c r="C23">
        <v>3341685</v>
      </c>
      <c r="D23" s="22" t="s">
        <v>31</v>
      </c>
      <c r="E23" t="s">
        <v>44</v>
      </c>
      <c r="F23" s="14">
        <v>43761</v>
      </c>
      <c r="G23" s="14">
        <v>43762</v>
      </c>
      <c r="H23" t="s">
        <v>30</v>
      </c>
      <c r="I23" t="s">
        <v>39</v>
      </c>
      <c r="J23" t="s">
        <v>33</v>
      </c>
      <c r="K23">
        <v>1</v>
      </c>
      <c r="L23">
        <v>103</v>
      </c>
      <c r="M23">
        <v>120</v>
      </c>
      <c r="N23">
        <v>120</v>
      </c>
      <c r="O23" s="22"/>
      <c r="P23" s="22"/>
      <c r="Q23" s="15">
        <v>165</v>
      </c>
      <c r="S23" s="15">
        <v>10</v>
      </c>
      <c r="T23" s="15">
        <v>42.24</v>
      </c>
      <c r="U23" s="15">
        <v>217.24</v>
      </c>
      <c r="V23" s="15">
        <v>32.590000000000003</v>
      </c>
      <c r="W23" s="15">
        <v>249.83</v>
      </c>
    </row>
    <row r="24" spans="1:23" x14ac:dyDescent="0.25">
      <c r="A24">
        <v>201723</v>
      </c>
      <c r="B24" s="14">
        <v>43763</v>
      </c>
      <c r="C24">
        <v>3341686</v>
      </c>
      <c r="D24" t="s">
        <v>31</v>
      </c>
      <c r="E24" t="s">
        <v>62</v>
      </c>
      <c r="F24" s="14">
        <v>43763</v>
      </c>
      <c r="G24" s="14">
        <v>43766</v>
      </c>
      <c r="H24" t="s">
        <v>30</v>
      </c>
      <c r="I24" t="s">
        <v>32</v>
      </c>
      <c r="J24" t="s">
        <v>33</v>
      </c>
      <c r="K24">
        <v>3</v>
      </c>
      <c r="L24">
        <v>461</v>
      </c>
      <c r="M24">
        <v>1064</v>
      </c>
      <c r="N24">
        <v>1064</v>
      </c>
      <c r="O24" s="22"/>
      <c r="P24" s="22"/>
      <c r="Q24" s="15">
        <v>2340.8000000000002</v>
      </c>
      <c r="S24" s="15">
        <v>10</v>
      </c>
      <c r="T24" s="15">
        <v>599.24</v>
      </c>
      <c r="U24" s="15">
        <v>2950.04</v>
      </c>
      <c r="V24" s="15">
        <v>442.51</v>
      </c>
      <c r="W24" s="15">
        <v>3392.55</v>
      </c>
    </row>
    <row r="25" spans="1:23" x14ac:dyDescent="0.25">
      <c r="A25">
        <v>201723</v>
      </c>
      <c r="B25" s="14">
        <v>43763</v>
      </c>
      <c r="C25">
        <v>3368189</v>
      </c>
      <c r="D25" t="s">
        <v>43</v>
      </c>
      <c r="E25" t="s">
        <v>31</v>
      </c>
      <c r="F25" s="14">
        <v>43756</v>
      </c>
      <c r="G25" s="14">
        <v>43759</v>
      </c>
      <c r="H25" t="s">
        <v>38</v>
      </c>
      <c r="I25" t="s">
        <v>30</v>
      </c>
      <c r="J25" t="s">
        <v>33</v>
      </c>
      <c r="K25">
        <v>3</v>
      </c>
      <c r="L25">
        <v>115</v>
      </c>
      <c r="M25">
        <v>61</v>
      </c>
      <c r="N25">
        <v>115</v>
      </c>
      <c r="O25" s="22"/>
      <c r="P25" s="22"/>
      <c r="Q25" s="15">
        <v>230</v>
      </c>
      <c r="S25" s="15">
        <v>10</v>
      </c>
      <c r="T25" s="15">
        <v>58.88</v>
      </c>
      <c r="U25" s="15">
        <v>298.88</v>
      </c>
      <c r="V25" s="15">
        <v>44.83</v>
      </c>
      <c r="W25" s="15">
        <v>343.71</v>
      </c>
    </row>
    <row r="26" spans="1:23" x14ac:dyDescent="0.25">
      <c r="A26">
        <v>201982</v>
      </c>
      <c r="B26" s="14">
        <v>43763</v>
      </c>
      <c r="C26">
        <v>3341676</v>
      </c>
      <c r="D26" t="s">
        <v>31</v>
      </c>
      <c r="E26" t="s">
        <v>34</v>
      </c>
      <c r="F26" s="14">
        <v>43748</v>
      </c>
      <c r="G26" s="14">
        <v>43752</v>
      </c>
      <c r="H26" t="s">
        <v>30</v>
      </c>
      <c r="I26" t="s">
        <v>35</v>
      </c>
      <c r="J26" t="s">
        <v>33</v>
      </c>
      <c r="K26">
        <v>4</v>
      </c>
      <c r="L26">
        <v>474</v>
      </c>
      <c r="M26">
        <v>904</v>
      </c>
      <c r="N26">
        <v>904</v>
      </c>
      <c r="O26" s="22"/>
      <c r="P26" s="22"/>
      <c r="Q26" s="15">
        <v>1808</v>
      </c>
      <c r="S26" s="15">
        <v>10</v>
      </c>
      <c r="T26" s="15">
        <v>462.85</v>
      </c>
      <c r="U26" s="15">
        <v>2280.85</v>
      </c>
      <c r="V26" s="15">
        <v>342.13</v>
      </c>
      <c r="W26" s="15">
        <v>2622.98</v>
      </c>
    </row>
    <row r="27" spans="1:23" x14ac:dyDescent="0.25">
      <c r="A27">
        <v>201982</v>
      </c>
      <c r="B27" s="14">
        <v>43763</v>
      </c>
      <c r="C27">
        <v>3341683</v>
      </c>
      <c r="D27" s="22" t="s">
        <v>31</v>
      </c>
      <c r="E27" t="s">
        <v>43</v>
      </c>
      <c r="F27" s="14">
        <v>43761</v>
      </c>
      <c r="G27" s="14">
        <v>43762</v>
      </c>
      <c r="H27" t="s">
        <v>30</v>
      </c>
      <c r="I27" t="s">
        <v>38</v>
      </c>
      <c r="J27" t="s">
        <v>33</v>
      </c>
      <c r="K27">
        <v>2</v>
      </c>
      <c r="L27">
        <v>187</v>
      </c>
      <c r="M27">
        <v>249</v>
      </c>
      <c r="N27">
        <v>249</v>
      </c>
      <c r="O27" s="22"/>
      <c r="P27" s="22"/>
      <c r="Q27" s="15">
        <v>498</v>
      </c>
      <c r="S27" s="15">
        <v>10</v>
      </c>
      <c r="T27" s="15">
        <v>127.49</v>
      </c>
      <c r="U27" s="15">
        <v>635.49</v>
      </c>
      <c r="V27" s="15">
        <v>95.32</v>
      </c>
      <c r="W27" s="15">
        <v>730.81</v>
      </c>
    </row>
    <row r="28" spans="1:23" x14ac:dyDescent="0.25">
      <c r="O28" s="22"/>
      <c r="P28" s="22"/>
      <c r="U28" s="15"/>
      <c r="V28" s="15"/>
      <c r="W28" s="15"/>
    </row>
    <row r="29" spans="1:23" ht="15.75" thickBot="1" x14ac:dyDescent="0.3">
      <c r="K29" s="16">
        <f t="shared" ref="K29:V29" si="0">SUM(K2:K28)</f>
        <v>66</v>
      </c>
      <c r="L29" s="16">
        <f t="shared" si="0"/>
        <v>5316</v>
      </c>
      <c r="M29" s="16">
        <f t="shared" si="0"/>
        <v>10829</v>
      </c>
      <c r="N29" s="16">
        <f t="shared" si="0"/>
        <v>11091</v>
      </c>
      <c r="O29" s="16"/>
      <c r="P29" s="16"/>
      <c r="Q29" s="17">
        <f t="shared" si="0"/>
        <v>22382.6</v>
      </c>
      <c r="R29" s="17"/>
      <c r="S29" s="17">
        <f t="shared" si="0"/>
        <v>260</v>
      </c>
      <c r="T29" s="17">
        <f t="shared" si="0"/>
        <v>5720.95</v>
      </c>
      <c r="U29" s="17">
        <f t="shared" si="0"/>
        <v>28363.55</v>
      </c>
      <c r="V29" s="17">
        <f t="shared" si="0"/>
        <v>4254.5599999999995</v>
      </c>
      <c r="W29" s="17">
        <f>SUM(W2:W28)</f>
        <v>32618.11</v>
      </c>
    </row>
    <row r="30" spans="1:23" ht="15.75" thickTop="1" x14ac:dyDescent="0.25"/>
  </sheetData>
  <sortState ref="C2:AA27">
    <sortCondition ref="X2:X27"/>
    <sortCondition ref="C2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D9" sqref="D9"/>
    </sheetView>
  </sheetViews>
  <sheetFormatPr defaultColWidth="10.140625" defaultRowHeight="15" x14ac:dyDescent="0.25"/>
  <cols>
    <col min="1" max="1" width="7" bestFit="1" customWidth="1"/>
    <col min="2" max="2" width="10.42578125" bestFit="1" customWidth="1"/>
    <col min="3" max="3" width="10.28515625" bestFit="1" customWidth="1"/>
    <col min="4" max="4" width="29.28515625" bestFit="1" customWidth="1"/>
    <col min="5" max="5" width="24.85546875" bestFit="1" customWidth="1"/>
    <col min="6" max="7" width="10.42578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4.42578125" style="15" bestFit="1" customWidth="1"/>
    <col min="18" max="18" width="10.42578125" style="15" bestFit="1" customWidth="1"/>
    <col min="19" max="19" width="11.28515625" style="15" bestFit="1" customWidth="1"/>
    <col min="20" max="20" width="11.85546875" style="15" bestFit="1" customWidth="1"/>
    <col min="21" max="21" width="8.85546875" bestFit="1" customWidth="1"/>
    <col min="22" max="22" width="7.42578125" bestFit="1" customWidth="1"/>
    <col min="23" max="23" width="8.85546875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0" t="s">
        <v>28</v>
      </c>
      <c r="B1" s="20" t="s">
        <v>29</v>
      </c>
      <c r="C1" s="20" t="s">
        <v>10</v>
      </c>
      <c r="D1" s="20" t="s">
        <v>11</v>
      </c>
      <c r="E1" s="20" t="s">
        <v>12</v>
      </c>
      <c r="F1" s="20" t="s">
        <v>13</v>
      </c>
      <c r="G1" s="20" t="s">
        <v>14</v>
      </c>
      <c r="H1" s="20" t="s">
        <v>15</v>
      </c>
      <c r="I1" s="20" t="s">
        <v>16</v>
      </c>
      <c r="J1" s="20" t="s">
        <v>17</v>
      </c>
      <c r="K1" s="20" t="s">
        <v>18</v>
      </c>
      <c r="L1" s="20" t="s">
        <v>19</v>
      </c>
      <c r="M1" s="20" t="s">
        <v>20</v>
      </c>
      <c r="N1" s="20" t="s">
        <v>21</v>
      </c>
      <c r="O1" s="20" t="s">
        <v>55</v>
      </c>
      <c r="P1" s="20" t="s">
        <v>56</v>
      </c>
      <c r="Q1" s="20" t="s">
        <v>22</v>
      </c>
      <c r="R1" s="20" t="s">
        <v>57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20" t="s">
        <v>58</v>
      </c>
      <c r="Y1" s="20" t="s">
        <v>59</v>
      </c>
    </row>
    <row r="2" spans="1:25" x14ac:dyDescent="0.25">
      <c r="A2">
        <v>199982</v>
      </c>
      <c r="B2" s="14">
        <v>43746</v>
      </c>
      <c r="C2">
        <v>3323453</v>
      </c>
      <c r="D2" t="s">
        <v>67</v>
      </c>
      <c r="E2" t="s">
        <v>47</v>
      </c>
      <c r="F2" s="14">
        <v>43735</v>
      </c>
      <c r="G2" s="14">
        <v>43738</v>
      </c>
      <c r="H2" t="s">
        <v>46</v>
      </c>
      <c r="I2" t="s">
        <v>39</v>
      </c>
      <c r="J2" t="s">
        <v>33</v>
      </c>
      <c r="K2">
        <v>2</v>
      </c>
      <c r="L2">
        <v>54</v>
      </c>
      <c r="M2">
        <v>37</v>
      </c>
      <c r="N2">
        <v>54</v>
      </c>
      <c r="O2" s="22"/>
      <c r="P2" s="22"/>
      <c r="Q2" s="15">
        <v>165</v>
      </c>
      <c r="S2" s="15">
        <v>10</v>
      </c>
      <c r="T2" s="15">
        <v>41.09</v>
      </c>
      <c r="U2" s="15">
        <v>216.09</v>
      </c>
      <c r="V2" s="15">
        <v>32.409999999999997</v>
      </c>
      <c r="W2" s="15">
        <v>248.5</v>
      </c>
    </row>
    <row r="3" spans="1:25" x14ac:dyDescent="0.25">
      <c r="A3">
        <v>200282</v>
      </c>
      <c r="B3" s="14">
        <v>43749</v>
      </c>
      <c r="C3">
        <v>3323454</v>
      </c>
      <c r="D3" t="s">
        <v>67</v>
      </c>
      <c r="E3" t="s">
        <v>48</v>
      </c>
      <c r="F3" s="14">
        <v>43742</v>
      </c>
      <c r="G3" s="14">
        <v>43745</v>
      </c>
      <c r="H3" t="s">
        <v>46</v>
      </c>
      <c r="I3" t="s">
        <v>35</v>
      </c>
      <c r="J3" t="s">
        <v>33</v>
      </c>
      <c r="K3">
        <v>10</v>
      </c>
      <c r="L3">
        <v>220</v>
      </c>
      <c r="M3">
        <v>190</v>
      </c>
      <c r="N3">
        <v>220</v>
      </c>
      <c r="O3" s="22"/>
      <c r="P3" s="22"/>
      <c r="Q3" s="15">
        <v>484</v>
      </c>
      <c r="S3" s="15">
        <v>10</v>
      </c>
      <c r="T3" s="15">
        <v>123.9</v>
      </c>
      <c r="U3" s="15">
        <v>617.9</v>
      </c>
      <c r="V3" s="15">
        <v>92.69</v>
      </c>
      <c r="W3" s="15">
        <v>710.59</v>
      </c>
    </row>
    <row r="4" spans="1:25" x14ac:dyDescent="0.25">
      <c r="A4">
        <v>200535</v>
      </c>
      <c r="B4" s="14">
        <v>43753</v>
      </c>
      <c r="C4">
        <v>3323455</v>
      </c>
      <c r="D4" t="s">
        <v>66</v>
      </c>
      <c r="E4" t="s">
        <v>49</v>
      </c>
      <c r="F4" s="14">
        <v>43746</v>
      </c>
      <c r="G4" s="14">
        <v>43747</v>
      </c>
      <c r="H4" t="s">
        <v>46</v>
      </c>
      <c r="I4" t="s">
        <v>39</v>
      </c>
      <c r="J4" t="s">
        <v>33</v>
      </c>
      <c r="K4">
        <v>11</v>
      </c>
      <c r="L4">
        <v>225</v>
      </c>
      <c r="M4">
        <v>154</v>
      </c>
      <c r="N4">
        <v>225</v>
      </c>
      <c r="O4" s="22"/>
      <c r="P4" s="22"/>
      <c r="Q4" s="15">
        <v>427.5</v>
      </c>
      <c r="S4" s="15">
        <v>10</v>
      </c>
      <c r="T4" s="15">
        <v>109.44</v>
      </c>
      <c r="U4" s="15">
        <v>546.94000000000005</v>
      </c>
      <c r="V4" s="15">
        <v>82.04</v>
      </c>
      <c r="W4" s="15">
        <v>628.98</v>
      </c>
    </row>
    <row r="5" spans="1:25" x14ac:dyDescent="0.25">
      <c r="A5">
        <v>200799</v>
      </c>
      <c r="B5" s="14">
        <v>43756</v>
      </c>
      <c r="C5">
        <v>3381162</v>
      </c>
      <c r="D5" t="s">
        <v>68</v>
      </c>
      <c r="E5" t="s">
        <v>69</v>
      </c>
      <c r="F5" s="14">
        <v>43748</v>
      </c>
      <c r="G5" s="14">
        <v>43749</v>
      </c>
      <c r="H5" t="s">
        <v>39</v>
      </c>
      <c r="I5" t="s">
        <v>30</v>
      </c>
      <c r="J5" t="s">
        <v>33</v>
      </c>
      <c r="K5">
        <v>2</v>
      </c>
      <c r="L5">
        <v>403</v>
      </c>
      <c r="M5">
        <v>1100</v>
      </c>
      <c r="N5">
        <v>1100</v>
      </c>
      <c r="O5" s="22"/>
      <c r="P5" s="22"/>
      <c r="Q5" s="15">
        <v>1375</v>
      </c>
      <c r="S5" s="15">
        <v>10</v>
      </c>
      <c r="T5" s="15">
        <v>352</v>
      </c>
      <c r="U5" s="15">
        <v>1737</v>
      </c>
      <c r="V5" s="15">
        <v>260.55</v>
      </c>
      <c r="W5" s="15">
        <v>1997.55</v>
      </c>
    </row>
    <row r="6" spans="1:25" x14ac:dyDescent="0.25">
      <c r="A6">
        <v>201724</v>
      </c>
      <c r="B6" s="14">
        <v>43763</v>
      </c>
      <c r="C6">
        <v>3329484</v>
      </c>
      <c r="D6" t="s">
        <v>45</v>
      </c>
      <c r="E6" t="s">
        <v>50</v>
      </c>
      <c r="F6" s="14">
        <v>43760</v>
      </c>
      <c r="G6" s="14">
        <v>43768</v>
      </c>
      <c r="H6" t="s">
        <v>46</v>
      </c>
      <c r="I6" t="s">
        <v>35</v>
      </c>
      <c r="J6" t="s">
        <v>33</v>
      </c>
      <c r="K6">
        <v>7</v>
      </c>
      <c r="L6">
        <v>125</v>
      </c>
      <c r="M6">
        <v>137</v>
      </c>
      <c r="N6">
        <v>137</v>
      </c>
      <c r="O6" s="22"/>
      <c r="P6" s="22"/>
      <c r="Q6" s="15">
        <v>301.39999999999998</v>
      </c>
      <c r="S6" s="15">
        <v>10</v>
      </c>
      <c r="T6" s="15">
        <v>77.16</v>
      </c>
      <c r="U6" s="15">
        <v>388.56</v>
      </c>
      <c r="V6" s="15">
        <v>58.28</v>
      </c>
      <c r="W6" s="15">
        <v>446.84</v>
      </c>
    </row>
    <row r="7" spans="1:25" x14ac:dyDescent="0.25">
      <c r="A7">
        <v>201983</v>
      </c>
      <c r="B7" s="14">
        <v>43763</v>
      </c>
      <c r="C7">
        <v>3349025</v>
      </c>
      <c r="D7" t="s">
        <v>68</v>
      </c>
      <c r="E7" t="s">
        <v>69</v>
      </c>
      <c r="F7" s="14">
        <v>43748</v>
      </c>
      <c r="G7" s="14">
        <v>43749</v>
      </c>
      <c r="H7" t="s">
        <v>39</v>
      </c>
      <c r="I7" t="s">
        <v>30</v>
      </c>
      <c r="J7" t="s">
        <v>33</v>
      </c>
      <c r="K7">
        <v>2</v>
      </c>
      <c r="L7">
        <v>526</v>
      </c>
      <c r="M7">
        <v>1050</v>
      </c>
      <c r="N7">
        <v>1050</v>
      </c>
      <c r="O7" s="22"/>
      <c r="P7" s="22"/>
      <c r="Q7" s="15">
        <v>1312.5</v>
      </c>
      <c r="S7" s="15">
        <v>10</v>
      </c>
      <c r="T7" s="15">
        <v>336</v>
      </c>
      <c r="U7" s="15">
        <v>1658.5</v>
      </c>
      <c r="V7" s="15">
        <v>248.78</v>
      </c>
      <c r="W7" s="15">
        <v>1907.28</v>
      </c>
    </row>
    <row r="8" spans="1:25" x14ac:dyDescent="0.25">
      <c r="A8">
        <v>201983</v>
      </c>
      <c r="B8" s="14">
        <v>43763</v>
      </c>
      <c r="C8">
        <v>3376832</v>
      </c>
      <c r="D8" t="s">
        <v>67</v>
      </c>
      <c r="E8" t="s">
        <v>50</v>
      </c>
      <c r="F8" s="14">
        <v>43749</v>
      </c>
      <c r="G8" s="14">
        <v>43752</v>
      </c>
      <c r="H8" t="s">
        <v>46</v>
      </c>
      <c r="I8" t="s">
        <v>35</v>
      </c>
      <c r="J8" t="s">
        <v>33</v>
      </c>
      <c r="K8">
        <v>10</v>
      </c>
      <c r="L8">
        <v>190</v>
      </c>
      <c r="M8">
        <v>180</v>
      </c>
      <c r="N8">
        <v>190</v>
      </c>
      <c r="O8" s="22"/>
      <c r="P8" s="22"/>
      <c r="Q8" s="15">
        <v>418</v>
      </c>
      <c r="S8" s="15">
        <v>10</v>
      </c>
      <c r="T8" s="15">
        <v>107.01</v>
      </c>
      <c r="U8" s="15">
        <v>535.01</v>
      </c>
      <c r="V8" s="15">
        <v>80.25</v>
      </c>
      <c r="W8" s="15">
        <v>615.26</v>
      </c>
    </row>
    <row r="9" spans="1:25" s="1" customFormat="1" ht="15.75" thickBot="1" x14ac:dyDescent="0.3">
      <c r="A9" s="23"/>
      <c r="B9" s="23"/>
      <c r="K9" s="18">
        <f>SUM(K2:K8)</f>
        <v>44</v>
      </c>
      <c r="L9" s="18">
        <f t="shared" ref="L9:V9" si="0">SUM(L2:L8)</f>
        <v>1743</v>
      </c>
      <c r="M9" s="18">
        <f t="shared" si="0"/>
        <v>2848</v>
      </c>
      <c r="N9" s="18">
        <f t="shared" si="0"/>
        <v>2976</v>
      </c>
      <c r="O9" s="18"/>
      <c r="P9" s="18"/>
      <c r="Q9" s="17">
        <f t="shared" si="0"/>
        <v>4483.3999999999996</v>
      </c>
      <c r="R9" s="17"/>
      <c r="S9" s="17">
        <f t="shared" si="0"/>
        <v>70</v>
      </c>
      <c r="T9" s="17">
        <f t="shared" si="0"/>
        <v>1146.6000000000001</v>
      </c>
      <c r="U9" s="17">
        <f t="shared" si="0"/>
        <v>5700</v>
      </c>
      <c r="V9" s="17">
        <f t="shared" si="0"/>
        <v>855</v>
      </c>
      <c r="W9" s="17">
        <f>SUM(W2:W8)</f>
        <v>6555</v>
      </c>
    </row>
    <row r="10" spans="1:25" ht="15.75" thickTop="1" x14ac:dyDescent="0.25">
      <c r="O10" s="22"/>
      <c r="P10" s="22"/>
      <c r="U10" s="15"/>
      <c r="V10" s="15"/>
      <c r="W10" s="15"/>
    </row>
  </sheetData>
  <sortState ref="C2:AA8">
    <sortCondition ref="X2:X8"/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D9" sqref="D9"/>
    </sheetView>
  </sheetViews>
  <sheetFormatPr defaultColWidth="9.28515625" defaultRowHeight="15" x14ac:dyDescent="0.25"/>
  <cols>
    <col min="1" max="1" width="7" bestFit="1" customWidth="1"/>
    <col min="2" max="2" width="10.42578125" bestFit="1" customWidth="1"/>
    <col min="3" max="3" width="10.28515625" bestFit="1" customWidth="1"/>
    <col min="4" max="4" width="27.85546875" bestFit="1" customWidth="1"/>
    <col min="5" max="5" width="24.85546875" bestFit="1" customWidth="1"/>
    <col min="6" max="7" width="10.42578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4.42578125" style="15" bestFit="1" customWidth="1"/>
    <col min="18" max="18" width="10.42578125" style="15" bestFit="1" customWidth="1"/>
    <col min="19" max="19" width="11.28515625" style="15" bestFit="1" customWidth="1"/>
    <col min="20" max="20" width="11.85546875" style="15" bestFit="1" customWidth="1"/>
    <col min="21" max="23" width="8.85546875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14</v>
      </c>
      <c r="H1" s="21" t="s">
        <v>15</v>
      </c>
      <c r="I1" s="21" t="s">
        <v>16</v>
      </c>
      <c r="J1" s="21" t="s">
        <v>17</v>
      </c>
      <c r="K1" s="21" t="s">
        <v>18</v>
      </c>
      <c r="L1" s="21" t="s">
        <v>19</v>
      </c>
      <c r="M1" s="21" t="s">
        <v>20</v>
      </c>
      <c r="N1" s="21" t="s">
        <v>21</v>
      </c>
      <c r="O1" s="21" t="s">
        <v>55</v>
      </c>
      <c r="P1" s="21" t="s">
        <v>56</v>
      </c>
      <c r="Q1" s="21" t="s">
        <v>22</v>
      </c>
      <c r="R1" s="21" t="s">
        <v>57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1" t="s">
        <v>58</v>
      </c>
      <c r="Y1" s="21" t="s">
        <v>59</v>
      </c>
    </row>
    <row r="2" spans="1:25" x14ac:dyDescent="0.25">
      <c r="A2">
        <v>199983</v>
      </c>
      <c r="B2" s="14">
        <v>43746</v>
      </c>
      <c r="C2">
        <v>3299982</v>
      </c>
      <c r="D2" t="s">
        <v>53</v>
      </c>
      <c r="E2" t="s">
        <v>60</v>
      </c>
      <c r="F2" s="14">
        <v>43734</v>
      </c>
      <c r="G2" s="14">
        <v>43735</v>
      </c>
      <c r="H2" t="s">
        <v>38</v>
      </c>
      <c r="I2" t="s">
        <v>30</v>
      </c>
      <c r="J2" t="s">
        <v>33</v>
      </c>
      <c r="K2">
        <v>8</v>
      </c>
      <c r="L2">
        <v>233</v>
      </c>
      <c r="M2">
        <v>60</v>
      </c>
      <c r="N2">
        <v>233</v>
      </c>
      <c r="O2" s="22"/>
      <c r="P2" s="22"/>
      <c r="Q2" s="15">
        <v>466</v>
      </c>
      <c r="S2" s="15">
        <v>10</v>
      </c>
      <c r="T2" s="15">
        <v>116.03</v>
      </c>
      <c r="U2" s="15">
        <v>592.03</v>
      </c>
      <c r="V2" s="15">
        <v>88.8</v>
      </c>
      <c r="W2" s="15">
        <v>680.83</v>
      </c>
    </row>
    <row r="3" spans="1:25" x14ac:dyDescent="0.25">
      <c r="A3">
        <v>200283</v>
      </c>
      <c r="B3" s="14">
        <v>43749</v>
      </c>
      <c r="C3">
        <v>3351120</v>
      </c>
      <c r="D3" t="s">
        <v>70</v>
      </c>
      <c r="E3" s="22" t="s">
        <v>60</v>
      </c>
      <c r="F3" s="14">
        <v>43742</v>
      </c>
      <c r="G3" s="14">
        <v>43745</v>
      </c>
      <c r="H3" t="s">
        <v>39</v>
      </c>
      <c r="I3" t="s">
        <v>30</v>
      </c>
      <c r="J3" t="s">
        <v>33</v>
      </c>
      <c r="K3">
        <v>7</v>
      </c>
      <c r="L3">
        <v>10</v>
      </c>
      <c r="M3">
        <v>173</v>
      </c>
      <c r="N3">
        <v>173</v>
      </c>
      <c r="O3" s="22"/>
      <c r="P3" s="22"/>
      <c r="Q3" s="15">
        <v>216.25</v>
      </c>
      <c r="S3" s="15">
        <v>10</v>
      </c>
      <c r="T3" s="15">
        <v>55.36</v>
      </c>
      <c r="U3" s="15">
        <v>281.61</v>
      </c>
      <c r="V3" s="15">
        <v>42.24</v>
      </c>
      <c r="W3" s="15">
        <v>323.85000000000002</v>
      </c>
    </row>
    <row r="4" spans="1:25" x14ac:dyDescent="0.25">
      <c r="A4">
        <v>200536</v>
      </c>
      <c r="B4" s="14">
        <v>43753</v>
      </c>
      <c r="C4">
        <v>3352581</v>
      </c>
      <c r="D4" t="s">
        <v>54</v>
      </c>
      <c r="E4" s="22" t="s">
        <v>60</v>
      </c>
      <c r="F4" s="14">
        <v>43742</v>
      </c>
      <c r="G4" s="14">
        <v>43745</v>
      </c>
      <c r="H4" t="s">
        <v>35</v>
      </c>
      <c r="I4" t="s">
        <v>30</v>
      </c>
      <c r="J4" t="s">
        <v>33</v>
      </c>
      <c r="K4">
        <v>13</v>
      </c>
      <c r="L4">
        <v>254</v>
      </c>
      <c r="M4">
        <v>390</v>
      </c>
      <c r="N4">
        <v>390</v>
      </c>
      <c r="O4" s="22"/>
      <c r="P4" s="22"/>
      <c r="Q4" s="15">
        <v>780</v>
      </c>
      <c r="S4" s="15">
        <v>10</v>
      </c>
      <c r="T4" s="15">
        <v>199.68</v>
      </c>
      <c r="U4" s="15">
        <v>989.68</v>
      </c>
      <c r="V4" s="15">
        <v>148.44999999999999</v>
      </c>
      <c r="W4" s="15">
        <v>1138.1300000000001</v>
      </c>
    </row>
    <row r="5" spans="1:25" x14ac:dyDescent="0.25">
      <c r="A5">
        <v>200800</v>
      </c>
      <c r="B5" s="14">
        <v>43756</v>
      </c>
      <c r="C5">
        <v>3299983</v>
      </c>
      <c r="D5" t="s">
        <v>51</v>
      </c>
      <c r="E5" s="22" t="s">
        <v>60</v>
      </c>
      <c r="F5" s="14">
        <v>43748</v>
      </c>
      <c r="G5" s="14">
        <v>43752</v>
      </c>
      <c r="H5" t="s">
        <v>38</v>
      </c>
      <c r="I5" t="s">
        <v>30</v>
      </c>
      <c r="J5" t="s">
        <v>33</v>
      </c>
      <c r="K5">
        <v>8</v>
      </c>
      <c r="L5">
        <v>233</v>
      </c>
      <c r="M5">
        <v>60</v>
      </c>
      <c r="N5">
        <v>233</v>
      </c>
      <c r="O5" s="22"/>
      <c r="P5" s="22"/>
      <c r="Q5" s="15">
        <v>466</v>
      </c>
      <c r="S5" s="15">
        <v>10</v>
      </c>
      <c r="T5" s="15">
        <v>119.3</v>
      </c>
      <c r="U5" s="15">
        <v>595.29999999999995</v>
      </c>
      <c r="V5" s="15">
        <v>89.3</v>
      </c>
      <c r="W5" s="15">
        <v>684.6</v>
      </c>
    </row>
    <row r="6" spans="1:25" x14ac:dyDescent="0.25">
      <c r="A6">
        <v>200800</v>
      </c>
      <c r="B6" s="14">
        <v>43756</v>
      </c>
      <c r="C6">
        <v>3384534</v>
      </c>
      <c r="D6" t="s">
        <v>52</v>
      </c>
      <c r="E6" t="s">
        <v>54</v>
      </c>
      <c r="F6" s="14">
        <v>43747</v>
      </c>
      <c r="G6" s="14">
        <v>43749</v>
      </c>
      <c r="H6" t="s">
        <v>30</v>
      </c>
      <c r="I6" t="s">
        <v>35</v>
      </c>
      <c r="J6" t="s">
        <v>33</v>
      </c>
      <c r="K6">
        <v>7</v>
      </c>
      <c r="L6">
        <v>10</v>
      </c>
      <c r="M6">
        <v>173</v>
      </c>
      <c r="N6">
        <v>173</v>
      </c>
      <c r="O6" s="22"/>
      <c r="P6" s="22"/>
      <c r="Q6" s="15">
        <v>346</v>
      </c>
      <c r="S6" s="15">
        <v>10</v>
      </c>
      <c r="T6" s="15">
        <v>88.58</v>
      </c>
      <c r="U6" s="15">
        <v>444.58</v>
      </c>
      <c r="V6" s="15">
        <v>66.69</v>
      </c>
      <c r="W6" s="15">
        <v>511.27</v>
      </c>
    </row>
    <row r="7" spans="1:25" x14ac:dyDescent="0.25">
      <c r="A7">
        <v>201125</v>
      </c>
      <c r="B7" s="14">
        <v>43761</v>
      </c>
      <c r="C7">
        <v>3352583</v>
      </c>
      <c r="D7" t="s">
        <v>54</v>
      </c>
      <c r="E7" t="s">
        <v>52</v>
      </c>
      <c r="F7" s="14">
        <v>43756</v>
      </c>
      <c r="G7" s="14">
        <v>43759</v>
      </c>
      <c r="H7" t="s">
        <v>35</v>
      </c>
      <c r="I7" t="s">
        <v>30</v>
      </c>
      <c r="J7" t="s">
        <v>33</v>
      </c>
      <c r="K7">
        <v>18</v>
      </c>
      <c r="L7">
        <v>354</v>
      </c>
      <c r="M7">
        <v>645</v>
      </c>
      <c r="N7">
        <v>645</v>
      </c>
      <c r="O7" s="22"/>
      <c r="P7" s="22"/>
      <c r="Q7" s="15">
        <v>1290</v>
      </c>
      <c r="S7" s="15">
        <v>10</v>
      </c>
      <c r="T7" s="15">
        <v>330.24</v>
      </c>
      <c r="U7" s="15">
        <v>1630.24</v>
      </c>
      <c r="V7" s="15">
        <v>244.54</v>
      </c>
      <c r="W7" s="15">
        <v>1874.78</v>
      </c>
    </row>
    <row r="8" spans="1:25" x14ac:dyDescent="0.25">
      <c r="A8">
        <v>201725</v>
      </c>
      <c r="B8" s="14">
        <v>43763</v>
      </c>
      <c r="C8">
        <v>3352606</v>
      </c>
      <c r="D8" t="s">
        <v>54</v>
      </c>
      <c r="E8" t="s">
        <v>52</v>
      </c>
      <c r="F8" s="14">
        <v>43761</v>
      </c>
      <c r="G8" s="14">
        <v>43763</v>
      </c>
      <c r="H8" t="s">
        <v>35</v>
      </c>
      <c r="I8" t="s">
        <v>30</v>
      </c>
      <c r="J8" t="s">
        <v>33</v>
      </c>
      <c r="K8">
        <v>35</v>
      </c>
      <c r="L8">
        <v>698</v>
      </c>
      <c r="M8">
        <v>1086</v>
      </c>
      <c r="N8">
        <v>1086</v>
      </c>
      <c r="O8" s="22"/>
      <c r="P8" s="22"/>
      <c r="Q8" s="15">
        <v>2172</v>
      </c>
      <c r="S8" s="15">
        <v>10</v>
      </c>
      <c r="T8" s="15">
        <v>556.03</v>
      </c>
      <c r="U8" s="15">
        <v>2738.03</v>
      </c>
      <c r="V8" s="15">
        <v>410.7</v>
      </c>
      <c r="W8" s="15">
        <v>3148.73</v>
      </c>
    </row>
    <row r="9" spans="1:25" s="1" customFormat="1" ht="15.75" thickBot="1" x14ac:dyDescent="0.3">
      <c r="K9" s="18">
        <f>SUM(K2:K8)</f>
        <v>96</v>
      </c>
      <c r="L9" s="18">
        <f t="shared" ref="L9:V9" si="0">SUM(L2:L8)</f>
        <v>1792</v>
      </c>
      <c r="M9" s="18">
        <f t="shared" si="0"/>
        <v>2587</v>
      </c>
      <c r="N9" s="18">
        <f t="shared" si="0"/>
        <v>2933</v>
      </c>
      <c r="O9" s="18"/>
      <c r="P9" s="18"/>
      <c r="Q9" s="17">
        <f t="shared" si="0"/>
        <v>5736.25</v>
      </c>
      <c r="R9" s="17"/>
      <c r="S9" s="17">
        <f t="shared" si="0"/>
        <v>70</v>
      </c>
      <c r="T9" s="17">
        <f t="shared" si="0"/>
        <v>1465.22</v>
      </c>
      <c r="U9" s="17">
        <f t="shared" si="0"/>
        <v>7271.4699999999993</v>
      </c>
      <c r="V9" s="17">
        <f t="shared" si="0"/>
        <v>1090.72</v>
      </c>
      <c r="W9" s="17">
        <f>SUM(W2:W8)</f>
        <v>8362.19</v>
      </c>
    </row>
    <row r="10" spans="1:25" ht="15.75" thickTop="1" x14ac:dyDescent="0.25"/>
  </sheetData>
  <sortState ref="C4:AA10">
    <sortCondition ref="X4:X10"/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D6" sqref="D6"/>
    </sheetView>
  </sheetViews>
  <sheetFormatPr defaultColWidth="9.42578125" defaultRowHeight="15" x14ac:dyDescent="0.25"/>
  <cols>
    <col min="1" max="1" width="7" bestFit="1" customWidth="1"/>
    <col min="2" max="2" width="10.42578125" bestFit="1" customWidth="1"/>
    <col min="3" max="3" width="10.28515625" bestFit="1" customWidth="1"/>
    <col min="4" max="4" width="19.28515625" bestFit="1" customWidth="1"/>
    <col min="5" max="5" width="13.7109375" bestFit="1" customWidth="1"/>
    <col min="6" max="7" width="10.42578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2" t="s">
        <v>28</v>
      </c>
      <c r="B1" s="22" t="s">
        <v>29</v>
      </c>
      <c r="C1" s="22" t="s">
        <v>10</v>
      </c>
      <c r="D1" s="22" t="s">
        <v>11</v>
      </c>
      <c r="E1" s="22" t="s">
        <v>12</v>
      </c>
      <c r="F1" s="22" t="s">
        <v>13</v>
      </c>
      <c r="G1" s="22" t="s">
        <v>14</v>
      </c>
      <c r="H1" s="22" t="s">
        <v>15</v>
      </c>
      <c r="I1" s="22" t="s">
        <v>16</v>
      </c>
      <c r="J1" s="22" t="s">
        <v>17</v>
      </c>
      <c r="K1" s="22" t="s">
        <v>18</v>
      </c>
      <c r="L1" s="22" t="s">
        <v>19</v>
      </c>
      <c r="M1" s="22" t="s">
        <v>20</v>
      </c>
      <c r="N1" s="22" t="s">
        <v>21</v>
      </c>
      <c r="O1" s="22" t="s">
        <v>55</v>
      </c>
      <c r="P1" s="22" t="s">
        <v>56</v>
      </c>
      <c r="Q1" s="22" t="s">
        <v>22</v>
      </c>
      <c r="R1" s="22" t="s">
        <v>57</v>
      </c>
      <c r="S1" s="22" t="s">
        <v>23</v>
      </c>
      <c r="T1" s="22" t="s">
        <v>24</v>
      </c>
      <c r="U1" s="22" t="s">
        <v>25</v>
      </c>
      <c r="V1" s="22" t="s">
        <v>26</v>
      </c>
      <c r="W1" s="22" t="s">
        <v>27</v>
      </c>
      <c r="X1" s="22" t="s">
        <v>58</v>
      </c>
      <c r="Y1" s="22" t="s">
        <v>59</v>
      </c>
    </row>
    <row r="2" spans="1:25" x14ac:dyDescent="0.25">
      <c r="A2">
        <v>200284</v>
      </c>
      <c r="B2" s="14">
        <v>43749</v>
      </c>
      <c r="C2">
        <v>3367635</v>
      </c>
      <c r="D2" t="s">
        <v>60</v>
      </c>
      <c r="E2" t="s">
        <v>54</v>
      </c>
      <c r="F2" s="14">
        <v>43742</v>
      </c>
      <c r="G2" s="14">
        <v>43745</v>
      </c>
      <c r="H2" t="s">
        <v>30</v>
      </c>
      <c r="I2" t="s">
        <v>35</v>
      </c>
      <c r="J2" t="s">
        <v>33</v>
      </c>
      <c r="K2">
        <v>43</v>
      </c>
      <c r="L2">
        <v>348</v>
      </c>
      <c r="M2">
        <v>596</v>
      </c>
      <c r="N2">
        <v>596</v>
      </c>
      <c r="O2" s="22"/>
      <c r="P2" s="22"/>
      <c r="Q2">
        <v>1192</v>
      </c>
      <c r="R2" s="22"/>
      <c r="S2">
        <v>10</v>
      </c>
      <c r="T2">
        <v>305.14999999999998</v>
      </c>
      <c r="U2">
        <v>1507.15</v>
      </c>
      <c r="V2">
        <v>226.07</v>
      </c>
      <c r="W2">
        <v>1733.22</v>
      </c>
    </row>
    <row r="3" spans="1:25" x14ac:dyDescent="0.25">
      <c r="A3">
        <v>200284</v>
      </c>
      <c r="B3" s="14">
        <v>43749</v>
      </c>
      <c r="C3">
        <v>3367636</v>
      </c>
      <c r="D3" s="22" t="s">
        <v>60</v>
      </c>
      <c r="E3" t="s">
        <v>54</v>
      </c>
      <c r="F3" s="14">
        <v>43742</v>
      </c>
      <c r="G3" s="14">
        <v>43745</v>
      </c>
      <c r="H3" t="s">
        <v>30</v>
      </c>
      <c r="I3" t="s">
        <v>35</v>
      </c>
      <c r="J3" t="s">
        <v>33</v>
      </c>
      <c r="K3">
        <v>8</v>
      </c>
      <c r="L3">
        <v>17</v>
      </c>
      <c r="M3">
        <v>36</v>
      </c>
      <c r="N3">
        <v>36</v>
      </c>
      <c r="O3" s="22"/>
      <c r="P3" s="22"/>
      <c r="Q3">
        <v>165</v>
      </c>
      <c r="R3" s="22"/>
      <c r="S3">
        <v>10</v>
      </c>
      <c r="T3">
        <v>42.24</v>
      </c>
      <c r="U3">
        <v>217.24</v>
      </c>
      <c r="V3">
        <v>32.590000000000003</v>
      </c>
      <c r="W3">
        <v>249.83</v>
      </c>
    </row>
    <row r="4" spans="1:25" x14ac:dyDescent="0.25">
      <c r="A4">
        <v>201126</v>
      </c>
      <c r="B4" s="14">
        <v>43761</v>
      </c>
      <c r="C4">
        <v>3152717</v>
      </c>
      <c r="D4" s="22" t="s">
        <v>60</v>
      </c>
      <c r="E4" t="s">
        <v>54</v>
      </c>
      <c r="F4" s="14">
        <v>43754</v>
      </c>
      <c r="G4" s="14">
        <v>43756</v>
      </c>
      <c r="H4" t="s">
        <v>30</v>
      </c>
      <c r="I4" t="s">
        <v>35</v>
      </c>
      <c r="J4" t="s">
        <v>33</v>
      </c>
      <c r="K4">
        <v>56</v>
      </c>
      <c r="L4">
        <v>381</v>
      </c>
      <c r="M4">
        <v>649</v>
      </c>
      <c r="N4">
        <v>649</v>
      </c>
      <c r="O4" s="22"/>
      <c r="P4" s="22"/>
      <c r="Q4">
        <v>1298</v>
      </c>
      <c r="R4" s="22"/>
      <c r="S4">
        <v>10</v>
      </c>
      <c r="T4">
        <v>332.29</v>
      </c>
      <c r="U4">
        <v>1640.29</v>
      </c>
      <c r="V4">
        <v>246.04</v>
      </c>
      <c r="W4">
        <v>1886.33</v>
      </c>
    </row>
    <row r="5" spans="1:25" x14ac:dyDescent="0.25">
      <c r="A5">
        <v>201126</v>
      </c>
      <c r="B5" s="14">
        <v>43761</v>
      </c>
      <c r="C5">
        <v>3152718</v>
      </c>
      <c r="D5" s="22" t="s">
        <v>60</v>
      </c>
      <c r="E5" t="s">
        <v>54</v>
      </c>
      <c r="F5" s="14">
        <v>43754</v>
      </c>
      <c r="G5" s="14">
        <v>43756</v>
      </c>
      <c r="H5" t="s">
        <v>30</v>
      </c>
      <c r="I5" t="s">
        <v>35</v>
      </c>
      <c r="J5" t="s">
        <v>33</v>
      </c>
      <c r="K5">
        <v>5</v>
      </c>
      <c r="L5">
        <v>13</v>
      </c>
      <c r="M5">
        <v>45</v>
      </c>
      <c r="N5">
        <v>45</v>
      </c>
      <c r="O5" s="22"/>
      <c r="P5" s="22"/>
      <c r="Q5">
        <v>165</v>
      </c>
      <c r="R5" s="22"/>
      <c r="S5">
        <v>10</v>
      </c>
      <c r="T5">
        <v>42.24</v>
      </c>
      <c r="U5">
        <v>217.24</v>
      </c>
      <c r="V5">
        <v>32.590000000000003</v>
      </c>
      <c r="W5">
        <v>249.83</v>
      </c>
    </row>
    <row r="6" spans="1:25" s="1" customFormat="1" ht="15.75" thickBot="1" x14ac:dyDescent="0.3">
      <c r="A6" s="23"/>
      <c r="B6" s="23"/>
      <c r="K6" s="18">
        <f>SUM(K2:K5)</f>
        <v>112</v>
      </c>
      <c r="L6" s="18">
        <f t="shared" ref="L6:V6" si="0">SUM(L2:L5)</f>
        <v>759</v>
      </c>
      <c r="M6" s="18">
        <f t="shared" si="0"/>
        <v>1326</v>
      </c>
      <c r="N6" s="18">
        <f t="shared" si="0"/>
        <v>1326</v>
      </c>
      <c r="O6" s="18"/>
      <c r="P6" s="18"/>
      <c r="Q6" s="18">
        <f t="shared" si="0"/>
        <v>2820</v>
      </c>
      <c r="R6" s="18"/>
      <c r="S6" s="18">
        <f t="shared" si="0"/>
        <v>40</v>
      </c>
      <c r="T6" s="18">
        <f t="shared" si="0"/>
        <v>721.92000000000007</v>
      </c>
      <c r="U6" s="18">
        <f t="shared" si="0"/>
        <v>3581.92</v>
      </c>
      <c r="V6" s="18">
        <f t="shared" si="0"/>
        <v>537.29</v>
      </c>
      <c r="W6" s="18">
        <f>SUM(W2:W5)</f>
        <v>4119.21</v>
      </c>
    </row>
    <row r="7" spans="1:25" ht="15.75" thickTop="1" x14ac:dyDescent="0.25">
      <c r="P7" s="22"/>
      <c r="R7" s="22"/>
    </row>
  </sheetData>
  <sortState ref="C2:AC5">
    <sortCondition ref="X2:X5"/>
    <sortCondition ref="C2:C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WaybillsMAF001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User</cp:lastModifiedBy>
  <dcterms:created xsi:type="dcterms:W3CDTF">2018-11-30T10:37:55Z</dcterms:created>
  <dcterms:modified xsi:type="dcterms:W3CDTF">2019-10-31T06:52:50Z</dcterms:modified>
</cp:coreProperties>
</file>