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07" windowHeight="8192" windowWidth="16384" xWindow="0" yWindow="0"/>
  </bookViews>
  <sheets>
    <sheet name="Billing Export" sheetId="1" state="visible" r:id="rId2"/>
    <sheet name="Bills Data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<sst xmlns="http://schemas.openxmlformats.org/spreadsheetml/2006/main" count="846" uniqueCount="209">
  <si>
    <t>Sync</t>
  </si>
  <si>
    <t>Customer</t>
  </si>
  <si>
    <t>Partner</t>
  </si>
  <si>
    <t>Acc</t>
  </si>
  <si>
    <t>Comment</t>
  </si>
  <si>
    <t>R/Kg</t>
  </si>
  <si>
    <t>Date</t>
  </si>
  <si>
    <t>Waybill</t>
  </si>
  <si>
    <t>Bill Comment</t>
  </si>
  <si>
    <t>Ref 1</t>
  </si>
  <si>
    <t>Ref 2</t>
  </si>
  <si>
    <t>Sender</t>
  </si>
  <si>
    <t>Origin</t>
  </si>
  <si>
    <t>Receiver</t>
  </si>
  <si>
    <t>Destination</t>
  </si>
  <si>
    <t>Service</t>
  </si>
  <si>
    <t>Pieces</t>
  </si>
  <si>
    <t>Chrg Mass</t>
  </si>
  <si>
    <t>Incl Mass</t>
  </si>
  <si>
    <t>Sub Total</t>
  </si>
  <si>
    <t>Vat</t>
  </si>
  <si>
    <t>Total</t>
  </si>
  <si>
    <t>QT ex Vat</t>
  </si>
  <si>
    <t>QT Vat</t>
  </si>
  <si>
    <t>QT inc Vat</t>
  </si>
  <si>
    <t>CR ex Vat</t>
  </si>
  <si>
    <t>CR Vat</t>
  </si>
  <si>
    <t>CR inc Vat</t>
  </si>
  <si>
    <t>Adj. ex Vat</t>
  </si>
  <si>
    <t>Adj. Vat</t>
  </si>
  <si>
    <t>Adj. inc Vat</t>
  </si>
  <si>
    <t>BE. ex Vat</t>
  </si>
  <si>
    <t>BE. Vat</t>
  </si>
  <si>
    <t>BE. inc Vat</t>
  </si>
  <si>
    <t>MA ex Vat</t>
  </si>
  <si>
    <t>MA Vat</t>
  </si>
  <si>
    <t>MA inc Vat</t>
  </si>
  <si>
    <t>BM ex Vat</t>
  </si>
  <si>
    <t>BM Vat</t>
  </si>
  <si>
    <t>BM inc Vat</t>
  </si>
  <si>
    <t>Markup</t>
  </si>
  <si>
    <t>Alerts</t>
  </si>
  <si>
    <t>Info</t>
  </si>
  <si>
    <t>12/1671</t>
  </si>
  <si>
    <t>Priontex CPT</t>
  </si>
  <si>
    <t>Cargo Works</t>
  </si>
  <si>
    <t>MAP002</t>
  </si>
  <si>
    <t>2017-02-17</t>
  </si>
  <si>
    <t>PRIONTEX JHB</t>
  </si>
  <si>
    <t>JOHANNESBURG</t>
  </si>
  <si>
    <t>PRIONTEX CPT</t>
  </si>
  <si>
    <t>CAPE TOWN</t>
  </si>
  <si>
    <t>12/1672</t>
  </si>
  <si>
    <t>PRIONTEX  CPT</t>
  </si>
  <si>
    <t>THE UROLOGY HOSPITAL</t>
  </si>
  <si>
    <t>PRETORIA</t>
  </si>
  <si>
    <t>12/1608</t>
  </si>
  <si>
    <t>2017-01-26</t>
  </si>
  <si>
    <t>HIGH COST</t>
  </si>
  <si>
    <t>Chk pod dim wgt del 30.01</t>
  </si>
  <si>
    <t>12/1670</t>
  </si>
  <si>
    <t>Chk pod dim wgt del 20.2</t>
  </si>
  <si>
    <t>2/4183</t>
  </si>
  <si>
    <t>CourierIT</t>
  </si>
  <si>
    <t>NOT GIVEN</t>
  </si>
  <si>
    <t>PRIONTEX CAPE</t>
  </si>
  <si>
    <t>CPT</t>
  </si>
  <si>
    <t>SSETA</t>
  </si>
  <si>
    <t>JNB</t>
  </si>
  <si>
    <t>DWC</t>
  </si>
  <si>
    <t>SENDER/RECEIVER AREA ERROR</t>
  </si>
  <si>
    <t>Chk pod srv dim wgt del 20.02 8.47</t>
  </si>
  <si>
    <t>2/4116</t>
  </si>
  <si>
    <t>2017-02-08</t>
  </si>
  <si>
    <t>.</t>
  </si>
  <si>
    <t>DR CLAIR NEWTON</t>
  </si>
  <si>
    <t>PRY</t>
  </si>
  <si>
    <t>ECO</t>
  </si>
  <si>
    <t>Chk pod srv dim wgt del 10.02 11.34</t>
  </si>
  <si>
    <t>2/4113</t>
  </si>
  <si>
    <t>2017-02-14</t>
  </si>
  <si>
    <t>DR RETHAN STRAUSS</t>
  </si>
  <si>
    <t>2/4185</t>
  </si>
  <si>
    <t>2017-02-20</t>
  </si>
  <si>
    <t>PANORAMA HOSPITAL</t>
  </si>
  <si>
    <t>2/4186</t>
  </si>
  <si>
    <t>WESLAND AMINALL HOSP</t>
  </si>
  <si>
    <t>2/4184</t>
  </si>
  <si>
    <t>ADVANCE TEXTILE</t>
  </si>
  <si>
    <t>DUR</t>
  </si>
  <si>
    <t>Chk pod srv dim wgt del 23.02 10.15</t>
  </si>
  <si>
    <t>2/4187</t>
  </si>
  <si>
    <t>2017-02-21</t>
  </si>
  <si>
    <t>SARIEN KIRSTEN</t>
  </si>
  <si>
    <t>Chk pod srv dim wgt</t>
  </si>
  <si>
    <t>2/4189</t>
  </si>
  <si>
    <t>LIFE HEALTHCARE</t>
  </si>
  <si>
    <t>Chk pod srv dim wgt del 22.02 14.49</t>
  </si>
  <si>
    <t>2/4111</t>
  </si>
  <si>
    <t>2017-02-09</t>
  </si>
  <si>
    <t>WORCESTER MEDI CLINIC</t>
  </si>
  <si>
    <t>2/4079</t>
  </si>
  <si>
    <t>2017-02-03</t>
  </si>
  <si>
    <t>ADELE VAN STRATON</t>
  </si>
  <si>
    <t>2/4082</t>
  </si>
  <si>
    <t>2017-02-06</t>
  </si>
  <si>
    <t>SAFARMEX</t>
  </si>
  <si>
    <t>2/4114</t>
  </si>
  <si>
    <t>JANUS BEAKUS</t>
  </si>
  <si>
    <t>2/4083</t>
  </si>
  <si>
    <t>KWELELE MOGALI</t>
  </si>
  <si>
    <t>2/4087</t>
  </si>
  <si>
    <t>2017-02-07</t>
  </si>
  <si>
    <t>NATHAN CHIPPIE</t>
  </si>
  <si>
    <t>2/4115</t>
  </si>
  <si>
    <t>CENTRE OF GYNAE</t>
  </si>
  <si>
    <t>2/4075</t>
  </si>
  <si>
    <t>SPRINGBOK NORTHEN</t>
  </si>
  <si>
    <t>Chk pod srv dim wgt del 27.01 9.25</t>
  </si>
  <si>
    <t>2/4190</t>
  </si>
  <si>
    <t>MR WANGA DE KLERK</t>
  </si>
  <si>
    <t>Chk pod srv dim wgt del 22.02 9.58</t>
  </si>
  <si>
    <t>2/4084</t>
  </si>
  <si>
    <t>DR JWS</t>
  </si>
  <si>
    <t>Chk pod srv dim wgt del 07.02 9.55</t>
  </si>
  <si>
    <t>2/4188</t>
  </si>
  <si>
    <t>DR PAUL VAN ZYL</t>
  </si>
  <si>
    <t>2/4180</t>
  </si>
  <si>
    <t>CENTRE [FOR GYNAE</t>
  </si>
  <si>
    <t>Chk pod srv dim wgt del 20.02 13.50</t>
  </si>
  <si>
    <t>2/4088</t>
  </si>
  <si>
    <t>WINELANDS AESTHETIC</t>
  </si>
  <si>
    <t>2/4178</t>
  </si>
  <si>
    <t>2017-02-15</t>
  </si>
  <si>
    <t>PHARMA Q</t>
  </si>
  <si>
    <t>2/4074</t>
  </si>
  <si>
    <t>NETCARE KUILS RIVER</t>
  </si>
  <si>
    <t>Chk pod srv dim wgt del 27.01 14.07</t>
  </si>
  <si>
    <t>2/4080</t>
  </si>
  <si>
    <t>THE UROLOGY HOSP</t>
  </si>
  <si>
    <t>Chk pod srv dim wgt del 06.02 8.59</t>
  </si>
  <si>
    <t>2/4078</t>
  </si>
  <si>
    <t>2017-02-01</t>
  </si>
  <si>
    <t>D2D BRANDING</t>
  </si>
  <si>
    <t>Chk pod srv dim wgt del 06.02 17.44</t>
  </si>
  <si>
    <t>2/4117</t>
  </si>
  <si>
    <t>KHAYELITSHA HOSPITAL</t>
  </si>
  <si>
    <t>Chk pod srv dim wgt del 10.02 12.15</t>
  </si>
  <si>
    <t>2/4200</t>
  </si>
  <si>
    <t>2017-02-22</t>
  </si>
  <si>
    <t>IZLKO MEDICAL</t>
  </si>
  <si>
    <t>Chk pod srv dim wgt del</t>
  </si>
  <si>
    <t>2/4073</t>
  </si>
  <si>
    <t>2017-01-25</t>
  </si>
  <si>
    <t>HERMANUS DAY</t>
  </si>
  <si>
    <t>Chk pod srv dim wgt del 31.01 12.30</t>
  </si>
  <si>
    <t>2/4109</t>
  </si>
  <si>
    <t>2017-02-13</t>
  </si>
  <si>
    <t>DR MED HEALTHCARE</t>
  </si>
  <si>
    <t>Chk pod srv dim wgt del 16.02 15.20</t>
  </si>
  <si>
    <t>2/4076</t>
  </si>
  <si>
    <t>2017-01-27</t>
  </si>
  <si>
    <t>NELSPRIUT MEDICLINIC</t>
  </si>
  <si>
    <t>NLP</t>
  </si>
  <si>
    <t>Chk pod srv dim wgt del 31.01 9.00</t>
  </si>
  <si>
    <t>2/4077</t>
  </si>
  <si>
    <t>2017-01-30</t>
  </si>
  <si>
    <t>PRIONTEX MICRON</t>
  </si>
  <si>
    <t>INCORRECT SERVICE USED,HIGH COST</t>
  </si>
  <si>
    <t>Chk pod srv dim wgt del 09.02 1.36</t>
  </si>
  <si>
    <t>2/4112</t>
  </si>
  <si>
    <t>MEDICARE</t>
  </si>
  <si>
    <t>NXD</t>
  </si>
  <si>
    <t>2/4085</t>
  </si>
  <si>
    <t>ONC</t>
  </si>
  <si>
    <t>2/4177</t>
  </si>
  <si>
    <t>ROSEMARY</t>
  </si>
  <si>
    <t>BFN</t>
  </si>
  <si>
    <t>SENDER/RECEIVER AREA ERROR,HIGH COST PER KG</t>
  </si>
  <si>
    <t>Chk pod srv dim wgt del 21.02 9.55</t>
  </si>
  <si>
    <t>2/4191</t>
  </si>
  <si>
    <t>PRINTED</t>
  </si>
  <si>
    <t>PLZ</t>
  </si>
  <si>
    <t>Chk pod no srv dim wgt del 22.02 9.51</t>
  </si>
  <si>
    <t>2/4086</t>
  </si>
  <si>
    <t>2/4181</t>
  </si>
  <si>
    <t>D MED HEALTHCARE</t>
  </si>
  <si>
    <t>Chk pod srv dim wgt del 20.02 12.37</t>
  </si>
  <si>
    <t>2/4081</t>
  </si>
  <si>
    <t>2017-02-02</t>
  </si>
  <si>
    <t>NO REF</t>
  </si>
  <si>
    <t>Chk pod srv dim wgt del08.02 10.43</t>
  </si>
  <si>
    <t>2/4110</t>
  </si>
  <si>
    <t>PRIONTEX MIC</t>
  </si>
  <si>
    <t>INCORRECT SERVICE USED,SENDER/RECEIVER AREA ERROR</t>
  </si>
  <si>
    <t>Chk pod srv dim wgt del 10.02 8.52</t>
  </si>
  <si>
    <t>2/4182</t>
  </si>
  <si>
    <t>INCORRECT SERVICE USED</t>
  </si>
  <si>
    <t>Chk pod srv dim wgt del 20.02 10.04</t>
  </si>
  <si>
    <t>2/4179</t>
  </si>
  <si>
    <t>INCORRECT SERVICE USED,SENDER/RECEIVER AREA ERROR,HIGH COST</t>
  </si>
  <si>
    <t>Chk pod srv dim wgt del 16.02 9.17</t>
  </si>
  <si>
    <t>2/4199</t>
  </si>
  <si>
    <t>High Cost- Chk pod srv dim wgt del 23.02 9.35</t>
  </si>
  <si>
    <t>WaybillNo</t>
  </si>
  <si>
    <t>Col Date</t>
  </si>
  <si>
    <t>Pcs</t>
  </si>
  <si>
    <t>Chrg Weight</t>
  </si>
  <si>
    <t>Amount (excl)</t>
  </si>
</sst>
</file>

<file path=xl/styles.xml><?xml version="1.0" encoding="utf-8"?>
<styleSheet xmlns="http://schemas.openxmlformats.org/spreadsheetml/2006/main">
  <numFmts count="5">
    <numFmt formatCode="GENERAL" numFmtId="164"/>
    <numFmt formatCode="0.00" numFmtId="165"/>
    <numFmt formatCode="_-* #,##0.00_-;\-* #,##0.00_-;_-* \-??_-;_-@_-" numFmtId="166"/>
    <numFmt formatCode="@" numFmtId="167"/>
    <numFmt formatCode="YYYY/MM/DD;@" numFmtId="168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000000"/>
      <sz val="8"/>
    </font>
    <font>
      <name val="Arial"/>
      <charset val="1"/>
      <family val="2"/>
      <color rgb="00000000"/>
      <sz val="11"/>
    </font>
    <font>
      <name val="Calibri"/>
      <charset val="1"/>
      <family val="2"/>
      <color rgb="00000000"/>
      <sz val="8"/>
    </font>
    <font>
      <name val="Arial"/>
      <charset val="1"/>
      <family val="2"/>
      <sz val="11"/>
    </font>
    <font>
      <name val="Arial"/>
      <charset val="1"/>
      <family val="2"/>
      <b val="true"/>
      <color rgb="00000000"/>
      <sz val="11"/>
    </font>
  </fonts>
  <fills count="11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  <fill>
      <patternFill patternType="solid">
        <fgColor rgb="00F2DEDE"/>
        <bgColor rgb="00D7F4D2"/>
      </patternFill>
    </fill>
    <fill>
      <patternFill patternType="solid">
        <fgColor rgb="0099CC00"/>
        <bgColor rgb="00FFCC00"/>
      </patternFill>
    </fill>
    <fill>
      <patternFill patternType="solid">
        <fgColor rgb="00D7F4D2"/>
        <bgColor rgb="00CCFFFF"/>
      </patternFill>
    </fill>
    <fill>
      <patternFill patternType="solid">
        <fgColor rgb="00C0C0C0"/>
        <bgColor rgb="00CCCCFF"/>
      </patternFill>
    </fill>
    <fill>
      <patternFill patternType="solid">
        <fgColor rgb="00FFCC00"/>
        <bgColor rgb="00FFFF00"/>
      </patternFill>
    </fill>
    <fill>
      <patternFill patternType="solid">
        <fgColor rgb="00FFCC99"/>
        <bgColor rgb="00F2DEDE"/>
      </patternFill>
    </fill>
    <fill>
      <patternFill patternType="solid">
        <fgColor rgb="00F76A7D"/>
        <bgColor rgb="00FF6600"/>
      </patternFill>
    </fill>
    <fill>
      <patternFill patternType="solid">
        <fgColor rgb="00FF0000"/>
        <bgColor rgb="00993300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6" numFmtId="166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false" applyBorder="false" applyFont="false" applyProtection="false" borderId="0" fillId="0" fontId="0" numFmtId="165" xfId="0"/>
    <xf applyAlignment="true" applyBorder="true" applyFont="true" applyProtection="false" borderId="0" fillId="0" fontId="5" numFmtId="164" xfId="0">
      <alignment horizontal="left" indent="0" shrinkToFit="false" textRotation="0" vertical="bottom" wrapText="false"/>
    </xf>
    <xf applyAlignment="true" applyBorder="true" applyFont="true" applyProtection="true" borderId="0" fillId="2" fontId="7" numFmtId="165" xfId="15">
      <alignment horizontal="right" indent="0" shrinkToFit="false" textRotation="0" vertical="bottom" wrapText="false"/>
      <protection hidden="false" locked="true"/>
    </xf>
    <xf applyAlignment="true" applyBorder="true" applyFont="true" applyProtection="true" borderId="0" fillId="0" fontId="7" numFmtId="165" xfId="15">
      <alignment horizontal="right" indent="0" shrinkToFit="false" textRotation="0" vertical="bottom" wrapText="false"/>
      <protection hidden="false" locked="true"/>
    </xf>
    <xf applyAlignment="false" applyBorder="false" applyFont="false" applyProtection="false" borderId="0" fillId="3" fontId="0" numFmtId="164" xfId="0"/>
    <xf applyAlignment="true" applyBorder="true" applyFont="true" applyProtection="true" borderId="0" fillId="4" fontId="7" numFmtId="165" xfId="15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5" fontId="0" numFmtId="164" xfId="0"/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true" borderId="0" fillId="6" fontId="7" numFmtId="165" xfId="15">
      <alignment horizontal="right" indent="0" shrinkToFit="false" textRotation="0" vertical="bottom" wrapText="false"/>
      <protection hidden="false" locked="true"/>
    </xf>
    <xf applyAlignment="true" applyBorder="true" applyFont="true" applyProtection="true" borderId="0" fillId="7" fontId="7" numFmtId="165" xfId="15">
      <alignment horizontal="right" indent="0" shrinkToFit="false" textRotation="0" vertical="bottom" wrapText="false"/>
      <protection hidden="false" locked="true"/>
    </xf>
    <xf applyAlignment="true" applyBorder="true" applyFont="true" applyProtection="true" borderId="0" fillId="8" fontId="7" numFmtId="165" xfId="15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9" fontId="0" numFmtId="164" xfId="0"/>
    <xf applyAlignment="false" applyBorder="false" applyFont="false" applyProtection="false" borderId="0" fillId="9" fontId="0" numFmtId="165" xfId="0"/>
    <xf applyAlignment="true" applyBorder="true" applyFont="true" applyProtection="true" borderId="0" fillId="10" fontId="7" numFmtId="165" xfId="15">
      <alignment horizontal="right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false" borderId="0" fillId="0" fontId="8" numFmtId="167" xfId="0">
      <alignment horizontal="left" indent="0" shrinkToFit="false" textRotation="0" vertical="bottom" wrapText="false"/>
    </xf>
    <xf applyAlignment="true" applyBorder="true" applyFont="true" applyProtection="false" borderId="0" fillId="0" fontId="8" numFmtId="164" xfId="0">
      <alignment horizontal="left" indent="0" shrinkToFit="false" textRotation="0" vertical="bottom" wrapText="false"/>
    </xf>
    <xf applyAlignment="true" applyBorder="true" applyFont="true" applyProtection="false" borderId="0" fillId="0" fontId="8" numFmtId="165" xfId="0">
      <alignment horizontal="right" indent="0" shrinkToFit="false" textRotation="0" vertical="bottom" wrapText="false"/>
    </xf>
    <xf applyAlignment="true" applyBorder="true" applyFont="true" applyProtection="true" borderId="0" fillId="0" fontId="8" numFmtId="165" xfId="15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/>
    <xf applyAlignment="true" applyBorder="true" applyFont="true" applyProtection="false" borderId="0" fillId="0" fontId="7" numFmtId="167" xfId="0">
      <alignment horizontal="left" indent="0" shrinkToFit="false" textRotation="0" vertical="bottom" wrapText="false"/>
    </xf>
    <xf applyAlignment="true" applyBorder="true" applyFont="true" applyProtection="false" borderId="0" fillId="0" fontId="7" numFmtId="168" xfId="0">
      <alignment horizontal="left" indent="0" shrinkToFit="false" textRotation="0" vertical="top" wrapText="false"/>
    </xf>
    <xf applyAlignment="true" applyBorder="true" applyFont="true" applyProtection="false" borderId="0" fillId="0" fontId="7" numFmtId="165" xfId="0">
      <alignment horizontal="right" indent="0" shrinkToFit="false" textRotation="0" vertical="bottom" wrapText="false"/>
    </xf>
    <xf applyAlignment="true" applyBorder="true" applyFont="true" applyProtection="false" borderId="0" fillId="0" fontId="7" numFmtId="168" xfId="0">
      <alignment horizontal="left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DEDE"/>
      <rgbColor rgb="00CCFFFF"/>
      <rgbColor rgb="00660066"/>
      <rgbColor rgb="00F76A7D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F4D2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47"/>
  <sheetViews>
    <sheetView colorId="64" defaultGridColor="true" rightToLeft="false" showFormulas="false" showGridLines="true" showOutlineSymbols="true" showRowColHeaders="true" showZeros="true" tabSelected="true" topLeftCell="A24" view="normal" windowProtection="false" workbookViewId="0" zoomScale="100" zoomScaleNormal="100" zoomScalePageLayoutView="100">
      <selection activeCell="AW55" activeCellId="0" pane="topLeft" sqref="AW55"/>
    </sheetView>
  </sheetViews>
  <cols>
    <col collapsed="false" hidden="false" max="8" min="1" style="0" width="11.7490196078431"/>
    <col collapsed="false" hidden="false" max="9" min="9" style="0" width="16.7411764705882"/>
    <col collapsed="false" hidden="false" max="25" min="10" style="0" width="11.7490196078431"/>
    <col collapsed="false" hidden="true" max="40" min="26" style="0" width="0"/>
    <col collapsed="false" hidden="false" max="1025" min="41" style="0" width="11.7490196078431"/>
  </cols>
  <sheetData>
    <row collapsed="false" customFormat="false" customHeight="true" hidden="false" ht="14.4" outlineLevel="0"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/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/>
      <c r="Z1" s="1" t="s">
        <v>22</v>
      </c>
      <c r="AA1" s="1" t="s">
        <v>23</v>
      </c>
      <c r="AB1" s="1" t="s">
        <v>24</v>
      </c>
      <c r="AC1" s="1"/>
      <c r="AD1" s="1" t="s">
        <v>25</v>
      </c>
      <c r="AE1" s="1" t="s">
        <v>26</v>
      </c>
      <c r="AF1" s="1" t="s">
        <v>27</v>
      </c>
      <c r="AG1" s="1"/>
      <c r="AH1" s="1" t="s">
        <v>28</v>
      </c>
      <c r="AI1" s="1" t="s">
        <v>29</v>
      </c>
      <c r="AJ1" s="1" t="s">
        <v>30</v>
      </c>
      <c r="AK1" s="1"/>
      <c r="AL1" s="1" t="s">
        <v>31</v>
      </c>
      <c r="AM1" s="1" t="s">
        <v>32</v>
      </c>
      <c r="AN1" s="1" t="s">
        <v>33</v>
      </c>
      <c r="AO1" s="1"/>
      <c r="AP1" s="1" t="s">
        <v>34</v>
      </c>
      <c r="AQ1" s="1" t="s">
        <v>35</v>
      </c>
      <c r="AR1" s="1" t="s">
        <v>36</v>
      </c>
      <c r="AS1" s="1"/>
      <c r="AT1" s="1" t="s">
        <v>37</v>
      </c>
      <c r="AU1" s="1" t="s">
        <v>38</v>
      </c>
      <c r="AV1" s="1" t="s">
        <v>39</v>
      </c>
      <c r="AW1" s="1"/>
      <c r="AX1" s="1" t="s">
        <v>40</v>
      </c>
      <c r="AY1" s="1"/>
      <c r="AZ1" s="1" t="s">
        <v>41</v>
      </c>
      <c r="BA1" s="1" t="s">
        <v>42</v>
      </c>
    </row>
    <row collapsed="false" customFormat="false" customHeight="true" hidden="false" ht="14.4" outlineLevel="0" r="2">
      <c r="A2" s="0" t="n">
        <v>6398</v>
      </c>
      <c r="B2" s="0" t="s">
        <v>43</v>
      </c>
      <c r="C2" s="0" t="s">
        <v>44</v>
      </c>
      <c r="D2" s="0" t="s">
        <v>45</v>
      </c>
      <c r="E2" s="0" t="s">
        <v>46</v>
      </c>
      <c r="G2" s="2" t="n">
        <v>4.93</v>
      </c>
      <c r="H2" s="0" t="s">
        <v>47</v>
      </c>
      <c r="I2" s="0" t="n">
        <v>2606865</v>
      </c>
      <c r="J2" s="0" t="n">
        <v>6398</v>
      </c>
      <c r="N2" s="0" t="s">
        <v>48</v>
      </c>
      <c r="O2" s="0" t="s">
        <v>49</v>
      </c>
      <c r="P2" s="0" t="s">
        <v>50</v>
      </c>
      <c r="Q2" s="0" t="s">
        <v>51</v>
      </c>
      <c r="R2" s="3"/>
      <c r="S2" s="0" t="n">
        <v>6</v>
      </c>
      <c r="T2" s="4" t="n">
        <v>41</v>
      </c>
      <c r="U2" s="2" t="n">
        <v>41</v>
      </c>
      <c r="V2" s="2" t="n">
        <v>202.06</v>
      </c>
      <c r="W2" s="2" t="n">
        <v>28.29</v>
      </c>
      <c r="X2" s="2" t="n">
        <v>230.35</v>
      </c>
      <c r="Z2" s="2" t="n">
        <v>0</v>
      </c>
      <c r="AA2" s="2" t="n">
        <v>0</v>
      </c>
      <c r="AB2" s="2" t="n">
        <v>0</v>
      </c>
      <c r="AD2" s="2" t="n">
        <v>0</v>
      </c>
      <c r="AE2" s="2" t="n">
        <v>0</v>
      </c>
      <c r="AF2" s="2" t="n">
        <v>0</v>
      </c>
      <c r="AH2" s="2" t="n">
        <v>0</v>
      </c>
      <c r="AI2" s="2" t="n">
        <v>0</v>
      </c>
      <c r="AJ2" s="2" t="n">
        <v>0</v>
      </c>
      <c r="AL2" s="2" t="n">
        <v>0</v>
      </c>
      <c r="AM2" s="2" t="n">
        <v>0</v>
      </c>
      <c r="AN2" s="2" t="n">
        <v>0</v>
      </c>
      <c r="AP2" s="2" t="n">
        <v>282.89</v>
      </c>
      <c r="AQ2" s="2" t="n">
        <v>39.61</v>
      </c>
      <c r="AR2" s="2" t="n">
        <v>322.5</v>
      </c>
      <c r="AT2" s="5" t="n">
        <v>282.89</v>
      </c>
      <c r="AU2" s="2" t="n">
        <f aca="false">IF(W2&gt;0,AT2*0.14,0)</f>
        <v>39.6046</v>
      </c>
      <c r="AV2" s="2" t="n">
        <f aca="false">AT2+AU2</f>
        <v>322.4946</v>
      </c>
      <c r="AX2" s="2" t="n">
        <v>40</v>
      </c>
      <c r="AZ2" s="6"/>
    </row>
    <row collapsed="false" customFormat="false" customHeight="true" hidden="false" ht="14.4" outlineLevel="0" r="3">
      <c r="A3" s="0" t="n">
        <v>6399</v>
      </c>
      <c r="B3" s="0" t="s">
        <v>52</v>
      </c>
      <c r="C3" s="0" t="s">
        <v>44</v>
      </c>
      <c r="D3" s="0" t="s">
        <v>45</v>
      </c>
      <c r="E3" s="0" t="s">
        <v>46</v>
      </c>
      <c r="G3" s="2" t="n">
        <v>2.51</v>
      </c>
      <c r="H3" s="0" t="s">
        <v>47</v>
      </c>
      <c r="I3" s="0" t="n">
        <v>3009302</v>
      </c>
      <c r="J3" s="0" t="n">
        <v>6399</v>
      </c>
      <c r="N3" s="0" t="s">
        <v>53</v>
      </c>
      <c r="O3" s="0" t="s">
        <v>51</v>
      </c>
      <c r="P3" s="0" t="s">
        <v>54</v>
      </c>
      <c r="Q3" s="0" t="s">
        <v>55</v>
      </c>
      <c r="R3" s="3"/>
      <c r="S3" s="0" t="n">
        <v>7</v>
      </c>
      <c r="T3" s="7" t="n">
        <v>153</v>
      </c>
      <c r="U3" s="2" t="n">
        <v>153</v>
      </c>
      <c r="V3" s="2" t="n">
        <v>383.99</v>
      </c>
      <c r="W3" s="2" t="n">
        <v>53.76</v>
      </c>
      <c r="X3" s="2" t="n">
        <v>437.75</v>
      </c>
      <c r="Z3" s="2" t="n">
        <v>0</v>
      </c>
      <c r="AA3" s="2" t="n">
        <v>0</v>
      </c>
      <c r="AB3" s="2" t="n">
        <v>0</v>
      </c>
      <c r="AD3" s="2" t="n">
        <v>0</v>
      </c>
      <c r="AE3" s="2" t="n">
        <v>0</v>
      </c>
      <c r="AF3" s="2" t="n">
        <v>0</v>
      </c>
      <c r="AH3" s="2" t="n">
        <v>0</v>
      </c>
      <c r="AI3" s="2" t="n">
        <v>0</v>
      </c>
      <c r="AJ3" s="2" t="n">
        <v>0</v>
      </c>
      <c r="AL3" s="2" t="n">
        <v>0</v>
      </c>
      <c r="AM3" s="2" t="n">
        <v>0</v>
      </c>
      <c r="AN3" s="2" t="n">
        <v>0</v>
      </c>
      <c r="AP3" s="2" t="n">
        <v>537.59</v>
      </c>
      <c r="AQ3" s="2" t="n">
        <v>75.27</v>
      </c>
      <c r="AR3" s="2" t="n">
        <v>612.86</v>
      </c>
      <c r="AT3" s="5" t="n">
        <v>537.59</v>
      </c>
      <c r="AU3" s="2" t="n">
        <f aca="false">IF(W3&gt;0,AT3*0.14,0)</f>
        <v>75.2626</v>
      </c>
      <c r="AV3" s="2" t="n">
        <f aca="false">AT3+AU3</f>
        <v>612.8526</v>
      </c>
      <c r="AX3" s="2" t="n">
        <v>40</v>
      </c>
      <c r="AZ3" s="6"/>
    </row>
    <row collapsed="false" customFormat="false" customHeight="true" hidden="false" ht="14.4" outlineLevel="0" r="4">
      <c r="A4" s="0" t="n">
        <v>6400</v>
      </c>
      <c r="B4" s="0" t="s">
        <v>56</v>
      </c>
      <c r="C4" s="0" t="s">
        <v>44</v>
      </c>
      <c r="D4" s="0" t="s">
        <v>45</v>
      </c>
      <c r="E4" s="0" t="s">
        <v>46</v>
      </c>
      <c r="G4" s="2" t="n">
        <v>2.09</v>
      </c>
      <c r="H4" s="0" t="s">
        <v>57</v>
      </c>
      <c r="I4" s="0" t="n">
        <v>2606866</v>
      </c>
      <c r="J4" s="0" t="n">
        <v>6400</v>
      </c>
      <c r="N4" s="0" t="s">
        <v>48</v>
      </c>
      <c r="O4" s="0" t="s">
        <v>49</v>
      </c>
      <c r="P4" s="0" t="s">
        <v>50</v>
      </c>
      <c r="Q4" s="0" t="s">
        <v>51</v>
      </c>
      <c r="R4" s="3"/>
      <c r="S4" s="0" t="n">
        <v>21</v>
      </c>
      <c r="T4" s="7" t="n">
        <v>305</v>
      </c>
      <c r="U4" s="2" t="n">
        <v>305</v>
      </c>
      <c r="V4" s="2" t="n">
        <v>638.68</v>
      </c>
      <c r="W4" s="2" t="n">
        <v>89.42</v>
      </c>
      <c r="X4" s="2" t="n">
        <v>728.1</v>
      </c>
      <c r="Z4" s="2" t="n">
        <v>0</v>
      </c>
      <c r="AA4" s="2" t="n">
        <v>0</v>
      </c>
      <c r="AB4" s="2" t="n">
        <v>0</v>
      </c>
      <c r="AD4" s="2" t="n">
        <v>0</v>
      </c>
      <c r="AE4" s="2" t="n">
        <v>0</v>
      </c>
      <c r="AF4" s="2" t="n">
        <v>0</v>
      </c>
      <c r="AH4" s="2" t="n">
        <v>0</v>
      </c>
      <c r="AI4" s="2" t="n">
        <v>0</v>
      </c>
      <c r="AJ4" s="2" t="n">
        <v>0</v>
      </c>
      <c r="AL4" s="2" t="n">
        <v>0</v>
      </c>
      <c r="AM4" s="2" t="n">
        <v>0</v>
      </c>
      <c r="AN4" s="2" t="n">
        <v>0</v>
      </c>
      <c r="AP4" s="2" t="n">
        <v>894.16</v>
      </c>
      <c r="AQ4" s="2" t="n">
        <v>125.19</v>
      </c>
      <c r="AR4" s="2" t="n">
        <v>1019.35</v>
      </c>
      <c r="AT4" s="5" t="n">
        <v>894.16</v>
      </c>
      <c r="AU4" s="2" t="n">
        <f aca="false">IF(W4&gt;0,AT4*0.14,0)</f>
        <v>125.1824</v>
      </c>
      <c r="AV4" s="2" t="n">
        <f aca="false">AT4+AU4</f>
        <v>1019.3424</v>
      </c>
      <c r="AX4" s="2" t="n">
        <v>40</v>
      </c>
      <c r="AZ4" s="8" t="s">
        <v>58</v>
      </c>
      <c r="BA4" s="0" t="s">
        <v>59</v>
      </c>
    </row>
    <row collapsed="false" customFormat="false" customHeight="true" hidden="false" ht="14.4" outlineLevel="0" r="5">
      <c r="A5" s="0" t="n">
        <v>6401</v>
      </c>
      <c r="B5" s="0" t="s">
        <v>60</v>
      </c>
      <c r="C5" s="0" t="s">
        <v>44</v>
      </c>
      <c r="D5" s="0" t="s">
        <v>45</v>
      </c>
      <c r="E5" s="0" t="s">
        <v>46</v>
      </c>
      <c r="G5" s="2" t="n">
        <v>2.1</v>
      </c>
      <c r="H5" s="0" t="s">
        <v>47</v>
      </c>
      <c r="I5" s="0" t="n">
        <v>2606864</v>
      </c>
      <c r="J5" s="0" t="n">
        <v>6401</v>
      </c>
      <c r="N5" s="0" t="s">
        <v>48</v>
      </c>
      <c r="O5" s="0" t="s">
        <v>49</v>
      </c>
      <c r="P5" s="0" t="s">
        <v>50</v>
      </c>
      <c r="Q5" s="0" t="s">
        <v>51</v>
      </c>
      <c r="R5" s="3"/>
      <c r="S5" s="0" t="n">
        <v>28</v>
      </c>
      <c r="T5" s="7" t="n">
        <v>370</v>
      </c>
      <c r="U5" s="2" t="n">
        <v>370</v>
      </c>
      <c r="V5" s="2" t="n">
        <v>776.61</v>
      </c>
      <c r="W5" s="2" t="n">
        <v>108.73</v>
      </c>
      <c r="X5" s="2" t="n">
        <v>885.34</v>
      </c>
      <c r="Z5" s="2" t="n">
        <v>0</v>
      </c>
      <c r="AA5" s="2" t="n">
        <v>0</v>
      </c>
      <c r="AB5" s="2" t="n">
        <v>0</v>
      </c>
      <c r="AD5" s="2" t="n">
        <v>0</v>
      </c>
      <c r="AE5" s="2" t="n">
        <v>0</v>
      </c>
      <c r="AF5" s="2" t="n">
        <v>0</v>
      </c>
      <c r="AH5" s="2" t="n">
        <v>0</v>
      </c>
      <c r="AI5" s="2" t="n">
        <v>0</v>
      </c>
      <c r="AJ5" s="2" t="n">
        <v>0</v>
      </c>
      <c r="AL5" s="2" t="n">
        <v>0</v>
      </c>
      <c r="AM5" s="2" t="n">
        <v>0</v>
      </c>
      <c r="AN5" s="2" t="n">
        <v>0</v>
      </c>
      <c r="AP5" s="2" t="n">
        <v>1087.26</v>
      </c>
      <c r="AQ5" s="2" t="n">
        <v>152.22</v>
      </c>
      <c r="AR5" s="2" t="n">
        <v>1239.48</v>
      </c>
      <c r="AT5" s="5" t="n">
        <v>1087.26</v>
      </c>
      <c r="AU5" s="2" t="n">
        <f aca="false">IF(W5&gt;0,AT5*0.14,0)</f>
        <v>152.2164</v>
      </c>
      <c r="AV5" s="2" t="n">
        <f aca="false">AT5+AU5</f>
        <v>1239.4764</v>
      </c>
      <c r="AX5" s="2" t="n">
        <v>40</v>
      </c>
      <c r="AZ5" s="8" t="s">
        <v>58</v>
      </c>
      <c r="BA5" s="0" t="s">
        <v>61</v>
      </c>
    </row>
    <row collapsed="false" customFormat="false" customHeight="true" hidden="false" ht="14.4" outlineLevel="0" r="6">
      <c r="A6" s="0" t="n">
        <v>6402</v>
      </c>
      <c r="B6" s="0" t="s">
        <v>62</v>
      </c>
      <c r="C6" s="0" t="s">
        <v>44</v>
      </c>
      <c r="D6" s="0" t="s">
        <v>63</v>
      </c>
      <c r="E6" s="0" t="n">
        <v>12355</v>
      </c>
      <c r="G6" s="2" t="n">
        <v>48.1</v>
      </c>
      <c r="H6" s="0" t="s">
        <v>47</v>
      </c>
      <c r="I6" s="0" t="n">
        <v>18363001</v>
      </c>
      <c r="J6" s="0" t="n">
        <v>6402</v>
      </c>
      <c r="L6" s="0" t="s">
        <v>64</v>
      </c>
      <c r="N6" s="0" t="s">
        <v>65</v>
      </c>
      <c r="O6" s="0" t="s">
        <v>66</v>
      </c>
      <c r="P6" s="0" t="s">
        <v>67</v>
      </c>
      <c r="Q6" s="0" t="s">
        <v>68</v>
      </c>
      <c r="R6" s="9" t="s">
        <v>69</v>
      </c>
      <c r="S6" s="0" t="n">
        <v>2</v>
      </c>
      <c r="T6" s="7" t="n">
        <v>4</v>
      </c>
      <c r="U6" s="2" t="n">
        <v>4</v>
      </c>
      <c r="V6" s="2" t="n">
        <v>190.47</v>
      </c>
      <c r="W6" s="2" t="n">
        <v>26.67</v>
      </c>
      <c r="X6" s="2" t="n">
        <v>217.14</v>
      </c>
      <c r="Z6" s="2" t="n">
        <v>0</v>
      </c>
      <c r="AA6" s="2" t="n">
        <v>0</v>
      </c>
      <c r="AB6" s="2" t="n">
        <v>0</v>
      </c>
      <c r="AD6" s="2" t="n">
        <v>0</v>
      </c>
      <c r="AE6" s="2" t="n">
        <v>0</v>
      </c>
      <c r="AF6" s="2" t="n">
        <v>0</v>
      </c>
      <c r="AH6" s="2" t="n">
        <v>0</v>
      </c>
      <c r="AI6" s="2" t="n">
        <v>0</v>
      </c>
      <c r="AJ6" s="2" t="n">
        <v>0</v>
      </c>
      <c r="AL6" s="2" t="n">
        <v>0</v>
      </c>
      <c r="AM6" s="2" t="n">
        <v>0</v>
      </c>
      <c r="AN6" s="2" t="n">
        <v>0</v>
      </c>
      <c r="AP6" s="2" t="n">
        <v>247.62</v>
      </c>
      <c r="AQ6" s="2" t="n">
        <v>34.67</v>
      </c>
      <c r="AR6" s="2" t="n">
        <v>282.29</v>
      </c>
      <c r="AT6" s="5" t="n">
        <v>247.62</v>
      </c>
      <c r="AU6" s="2" t="n">
        <f aca="false">IF(W6&gt;0,AT6*0.14,0)</f>
        <v>34.6668</v>
      </c>
      <c r="AV6" s="2" t="n">
        <f aca="false">AT6+AU6</f>
        <v>282.2868</v>
      </c>
      <c r="AX6" s="2" t="n">
        <v>30</v>
      </c>
      <c r="AZ6" s="8" t="s">
        <v>70</v>
      </c>
      <c r="BA6" s="0" t="s">
        <v>71</v>
      </c>
    </row>
    <row collapsed="false" customFormat="false" customHeight="true" hidden="false" ht="14.4" outlineLevel="0" r="7">
      <c r="A7" s="0" t="n">
        <v>6403</v>
      </c>
      <c r="B7" s="0" t="s">
        <v>72</v>
      </c>
      <c r="C7" s="0" t="s">
        <v>44</v>
      </c>
      <c r="D7" s="0" t="s">
        <v>63</v>
      </c>
      <c r="E7" s="0" t="n">
        <v>12355</v>
      </c>
      <c r="G7" s="2" t="n">
        <v>220.5</v>
      </c>
      <c r="H7" s="0" t="s">
        <v>73</v>
      </c>
      <c r="I7" s="0" t="n">
        <v>17631073</v>
      </c>
      <c r="J7" s="0" t="n">
        <v>6403</v>
      </c>
      <c r="L7" s="0" t="s">
        <v>74</v>
      </c>
      <c r="N7" s="0" t="s">
        <v>65</v>
      </c>
      <c r="O7" s="0" t="s">
        <v>66</v>
      </c>
      <c r="P7" s="0" t="s">
        <v>75</v>
      </c>
      <c r="Q7" s="0" t="s">
        <v>76</v>
      </c>
      <c r="R7" s="9" t="s">
        <v>77</v>
      </c>
      <c r="S7" s="0" t="n">
        <v>1</v>
      </c>
      <c r="T7" s="10" t="n">
        <v>2</v>
      </c>
      <c r="U7" s="2" t="n">
        <v>1</v>
      </c>
      <c r="V7" s="2" t="n">
        <v>66.15</v>
      </c>
      <c r="W7" s="2" t="n">
        <v>9.26</v>
      </c>
      <c r="X7" s="2" t="n">
        <v>75.41</v>
      </c>
      <c r="Z7" s="2" t="n">
        <v>0</v>
      </c>
      <c r="AA7" s="2" t="n">
        <v>0</v>
      </c>
      <c r="AB7" s="2" t="n">
        <v>0</v>
      </c>
      <c r="AD7" s="2" t="n">
        <v>0</v>
      </c>
      <c r="AE7" s="2" t="n">
        <v>0</v>
      </c>
      <c r="AF7" s="2" t="n">
        <v>0</v>
      </c>
      <c r="AH7" s="2" t="n">
        <v>0</v>
      </c>
      <c r="AI7" s="2" t="n">
        <v>0</v>
      </c>
      <c r="AJ7" s="2" t="n">
        <v>0</v>
      </c>
      <c r="AL7" s="2" t="n">
        <v>0</v>
      </c>
      <c r="AM7" s="2" t="n">
        <v>0</v>
      </c>
      <c r="AN7" s="2" t="n">
        <v>0</v>
      </c>
      <c r="AP7" s="2" t="n">
        <v>86</v>
      </c>
      <c r="AQ7" s="2" t="n">
        <v>12.04</v>
      </c>
      <c r="AR7" s="2" t="n">
        <v>98.04</v>
      </c>
      <c r="AT7" s="5" t="n">
        <v>86</v>
      </c>
      <c r="AU7" s="2" t="n">
        <f aca="false">IF(W7&gt;0,AT7*0.14,0)</f>
        <v>12.04</v>
      </c>
      <c r="AV7" s="2" t="n">
        <f aca="false">AT7+AU7</f>
        <v>98.04</v>
      </c>
      <c r="AX7" s="2" t="n">
        <v>30.01</v>
      </c>
      <c r="AZ7" s="8" t="s">
        <v>70</v>
      </c>
      <c r="BA7" s="0" t="s">
        <v>78</v>
      </c>
    </row>
    <row collapsed="false" customFormat="false" customHeight="true" hidden="false" ht="14.4" outlineLevel="0" r="8">
      <c r="A8" s="0" t="n">
        <v>6404</v>
      </c>
      <c r="B8" s="0" t="s">
        <v>79</v>
      </c>
      <c r="C8" s="0" t="s">
        <v>44</v>
      </c>
      <c r="D8" s="0" t="s">
        <v>63</v>
      </c>
      <c r="E8" s="0" t="n">
        <v>12355</v>
      </c>
      <c r="G8" s="2" t="n">
        <v>76.03</v>
      </c>
      <c r="H8" s="0" t="s">
        <v>80</v>
      </c>
      <c r="I8" s="0" t="n">
        <v>17631069</v>
      </c>
      <c r="J8" s="0" t="n">
        <v>6404</v>
      </c>
      <c r="L8" s="0" t="s">
        <v>74</v>
      </c>
      <c r="N8" s="0" t="s">
        <v>65</v>
      </c>
      <c r="O8" s="0" t="s">
        <v>66</v>
      </c>
      <c r="P8" s="0" t="s">
        <v>81</v>
      </c>
      <c r="Q8" s="0" t="s">
        <v>68</v>
      </c>
      <c r="R8" s="9" t="s">
        <v>77</v>
      </c>
      <c r="S8" s="0" t="n">
        <v>1</v>
      </c>
      <c r="T8" s="10" t="n">
        <v>2</v>
      </c>
      <c r="U8" s="2" t="n">
        <v>1</v>
      </c>
      <c r="V8" s="2" t="n">
        <v>66.15</v>
      </c>
      <c r="W8" s="2" t="n">
        <v>9.26</v>
      </c>
      <c r="X8" s="2" t="n">
        <v>75.41</v>
      </c>
      <c r="Z8" s="2" t="n">
        <v>0</v>
      </c>
      <c r="AA8" s="2" t="n">
        <v>0</v>
      </c>
      <c r="AB8" s="2" t="n">
        <v>0</v>
      </c>
      <c r="AD8" s="2" t="n">
        <v>0</v>
      </c>
      <c r="AE8" s="2" t="n">
        <v>0</v>
      </c>
      <c r="AF8" s="2" t="n">
        <v>0</v>
      </c>
      <c r="AH8" s="2" t="n">
        <v>0</v>
      </c>
      <c r="AI8" s="2" t="n">
        <v>0</v>
      </c>
      <c r="AJ8" s="2" t="n">
        <v>0</v>
      </c>
      <c r="AL8" s="2" t="n">
        <v>0</v>
      </c>
      <c r="AM8" s="2" t="n">
        <v>0</v>
      </c>
      <c r="AN8" s="2" t="n">
        <v>0</v>
      </c>
      <c r="AP8" s="2" t="n">
        <v>86</v>
      </c>
      <c r="AQ8" s="2" t="n">
        <v>12.04</v>
      </c>
      <c r="AR8" s="2" t="n">
        <v>98.04</v>
      </c>
      <c r="AT8" s="5" t="n">
        <v>86</v>
      </c>
      <c r="AU8" s="2" t="n">
        <f aca="false">IF(W8&gt;0,AT8*0.14,0)</f>
        <v>12.04</v>
      </c>
      <c r="AV8" s="2" t="n">
        <f aca="false">AT8+AU8</f>
        <v>98.04</v>
      </c>
      <c r="AX8" s="2" t="n">
        <v>30.01</v>
      </c>
      <c r="AZ8" s="8" t="s">
        <v>70</v>
      </c>
    </row>
    <row collapsed="false" customFormat="false" customHeight="true" hidden="false" ht="14.4" outlineLevel="0" r="9">
      <c r="A9" s="0" t="n">
        <v>6405</v>
      </c>
      <c r="B9" s="0" t="s">
        <v>82</v>
      </c>
      <c r="C9" s="0" t="s">
        <v>44</v>
      </c>
      <c r="D9" s="0" t="s">
        <v>63</v>
      </c>
      <c r="E9" s="0" t="n">
        <v>12355</v>
      </c>
      <c r="G9" s="2" t="n">
        <v>66.15</v>
      </c>
      <c r="H9" s="0" t="s">
        <v>83</v>
      </c>
      <c r="I9" s="0" t="n">
        <v>18363083</v>
      </c>
      <c r="J9" s="0" t="n">
        <v>6405</v>
      </c>
      <c r="L9" s="0" t="s">
        <v>74</v>
      </c>
      <c r="N9" s="0" t="s">
        <v>65</v>
      </c>
      <c r="O9" s="0" t="s">
        <v>66</v>
      </c>
      <c r="P9" s="0" t="s">
        <v>84</v>
      </c>
      <c r="Q9" s="0" t="s">
        <v>66</v>
      </c>
      <c r="R9" s="9" t="s">
        <v>77</v>
      </c>
      <c r="S9" s="0" t="n">
        <v>1</v>
      </c>
      <c r="T9" s="10" t="n">
        <v>2</v>
      </c>
      <c r="U9" s="2" t="n">
        <v>1</v>
      </c>
      <c r="V9" s="2" t="n">
        <v>66.15</v>
      </c>
      <c r="W9" s="2" t="n">
        <v>9.26</v>
      </c>
      <c r="X9" s="2" t="n">
        <v>75.41</v>
      </c>
      <c r="Z9" s="2" t="n">
        <v>0</v>
      </c>
      <c r="AA9" s="2" t="n">
        <v>0</v>
      </c>
      <c r="AB9" s="2" t="n">
        <v>0</v>
      </c>
      <c r="AD9" s="2" t="n">
        <v>0</v>
      </c>
      <c r="AE9" s="2" t="n">
        <v>0</v>
      </c>
      <c r="AF9" s="2" t="n">
        <v>0</v>
      </c>
      <c r="AH9" s="2" t="n">
        <v>0</v>
      </c>
      <c r="AI9" s="2" t="n">
        <v>0</v>
      </c>
      <c r="AJ9" s="2" t="n">
        <v>0</v>
      </c>
      <c r="AL9" s="2" t="n">
        <v>0</v>
      </c>
      <c r="AM9" s="2" t="n">
        <v>0</v>
      </c>
      <c r="AN9" s="2" t="n">
        <v>0</v>
      </c>
      <c r="AP9" s="2" t="n">
        <v>86</v>
      </c>
      <c r="AQ9" s="2" t="n">
        <v>12.04</v>
      </c>
      <c r="AR9" s="2" t="n">
        <v>98.04</v>
      </c>
      <c r="AT9" s="5" t="n">
        <v>86</v>
      </c>
      <c r="AU9" s="2" t="n">
        <f aca="false">IF(W9&gt;0,AT9*0.14,0)</f>
        <v>12.04</v>
      </c>
      <c r="AV9" s="2" t="n">
        <f aca="false">AT9+AU9</f>
        <v>98.04</v>
      </c>
      <c r="AX9" s="2" t="n">
        <v>30.01</v>
      </c>
      <c r="AZ9" s="6"/>
    </row>
    <row collapsed="false" customFormat="false" customHeight="true" hidden="false" ht="14.4" outlineLevel="0" r="10">
      <c r="A10" s="0" t="n">
        <v>6406</v>
      </c>
      <c r="B10" s="0" t="s">
        <v>85</v>
      </c>
      <c r="C10" s="0" t="s">
        <v>44</v>
      </c>
      <c r="D10" s="0" t="s">
        <v>63</v>
      </c>
      <c r="E10" s="0" t="n">
        <v>12355</v>
      </c>
      <c r="G10" s="2" t="n">
        <v>66.15</v>
      </c>
      <c r="H10" s="0" t="s">
        <v>83</v>
      </c>
      <c r="I10" s="0" t="n">
        <v>18363084</v>
      </c>
      <c r="J10" s="0" t="n">
        <v>6406</v>
      </c>
      <c r="L10" s="0" t="s">
        <v>74</v>
      </c>
      <c r="N10" s="0" t="s">
        <v>65</v>
      </c>
      <c r="O10" s="0" t="s">
        <v>66</v>
      </c>
      <c r="P10" s="0" t="s">
        <v>86</v>
      </c>
      <c r="Q10" s="0" t="s">
        <v>66</v>
      </c>
      <c r="R10" s="9" t="s">
        <v>77</v>
      </c>
      <c r="S10" s="0" t="n">
        <v>1</v>
      </c>
      <c r="T10" s="10" t="n">
        <v>2</v>
      </c>
      <c r="U10" s="2" t="n">
        <v>1</v>
      </c>
      <c r="V10" s="2" t="n">
        <v>66.15</v>
      </c>
      <c r="W10" s="2" t="n">
        <v>9.26</v>
      </c>
      <c r="X10" s="2" t="n">
        <v>75.41</v>
      </c>
      <c r="Z10" s="2" t="n">
        <v>0</v>
      </c>
      <c r="AA10" s="2" t="n">
        <v>0</v>
      </c>
      <c r="AB10" s="2" t="n">
        <v>0</v>
      </c>
      <c r="AD10" s="2" t="n">
        <v>0</v>
      </c>
      <c r="AE10" s="2" t="n">
        <v>0</v>
      </c>
      <c r="AF10" s="2" t="n">
        <v>0</v>
      </c>
      <c r="AH10" s="2" t="n">
        <v>0</v>
      </c>
      <c r="AI10" s="2" t="n">
        <v>0</v>
      </c>
      <c r="AJ10" s="2" t="n">
        <v>0</v>
      </c>
      <c r="AL10" s="2" t="n">
        <v>0</v>
      </c>
      <c r="AM10" s="2" t="n">
        <v>0</v>
      </c>
      <c r="AN10" s="2" t="n">
        <v>0</v>
      </c>
      <c r="AP10" s="2" t="n">
        <v>86</v>
      </c>
      <c r="AQ10" s="2" t="n">
        <v>12.04</v>
      </c>
      <c r="AR10" s="2" t="n">
        <v>98.04</v>
      </c>
      <c r="AT10" s="5" t="n">
        <v>86</v>
      </c>
      <c r="AU10" s="2" t="n">
        <f aca="false">IF(W10&gt;0,AT10*0.14,0)</f>
        <v>12.04</v>
      </c>
      <c r="AV10" s="2" t="n">
        <f aca="false">AT10+AU10</f>
        <v>98.04</v>
      </c>
      <c r="AX10" s="2" t="n">
        <v>30.01</v>
      </c>
      <c r="AZ10" s="6"/>
    </row>
    <row collapsed="false" customFormat="false" customHeight="true" hidden="false" ht="14.4" outlineLevel="0" r="11">
      <c r="A11" s="0" t="n">
        <v>6407</v>
      </c>
      <c r="B11" s="0" t="s">
        <v>87</v>
      </c>
      <c r="C11" s="0" t="s">
        <v>44</v>
      </c>
      <c r="D11" s="0" t="s">
        <v>63</v>
      </c>
      <c r="E11" s="0" t="n">
        <v>12355</v>
      </c>
      <c r="G11" s="2" t="n">
        <v>104.16</v>
      </c>
      <c r="H11" s="0" t="s">
        <v>83</v>
      </c>
      <c r="I11" s="0" t="n">
        <v>18363082</v>
      </c>
      <c r="J11" s="0" t="n">
        <v>6407</v>
      </c>
      <c r="L11" s="0" t="s">
        <v>74</v>
      </c>
      <c r="N11" s="0" t="s">
        <v>65</v>
      </c>
      <c r="O11" s="0" t="s">
        <v>66</v>
      </c>
      <c r="P11" s="0" t="s">
        <v>88</v>
      </c>
      <c r="Q11" s="0" t="s">
        <v>89</v>
      </c>
      <c r="R11" s="9" t="s">
        <v>77</v>
      </c>
      <c r="S11" s="0" t="n">
        <v>1</v>
      </c>
      <c r="T11" s="10" t="n">
        <v>2</v>
      </c>
      <c r="U11" s="2" t="n">
        <v>1</v>
      </c>
      <c r="V11" s="2" t="n">
        <v>104.16</v>
      </c>
      <c r="W11" s="2" t="n">
        <v>14.58</v>
      </c>
      <c r="X11" s="2" t="n">
        <v>118.74</v>
      </c>
      <c r="Z11" s="2" t="n">
        <v>0</v>
      </c>
      <c r="AA11" s="2" t="n">
        <v>0</v>
      </c>
      <c r="AB11" s="2" t="n">
        <v>0</v>
      </c>
      <c r="AD11" s="2" t="n">
        <v>0</v>
      </c>
      <c r="AE11" s="2" t="n">
        <v>0</v>
      </c>
      <c r="AF11" s="2" t="n">
        <v>0</v>
      </c>
      <c r="AH11" s="2" t="n">
        <v>0</v>
      </c>
      <c r="AI11" s="2" t="n">
        <v>0</v>
      </c>
      <c r="AJ11" s="2" t="n">
        <v>0</v>
      </c>
      <c r="AL11" s="2" t="n">
        <v>0</v>
      </c>
      <c r="AM11" s="2" t="n">
        <v>0</v>
      </c>
      <c r="AN11" s="2" t="n">
        <v>0</v>
      </c>
      <c r="AP11" s="2" t="n">
        <v>135.41</v>
      </c>
      <c r="AQ11" s="2" t="n">
        <v>18.96</v>
      </c>
      <c r="AR11" s="2" t="n">
        <v>154.37</v>
      </c>
      <c r="AT11" s="5" t="n">
        <v>135.41</v>
      </c>
      <c r="AU11" s="2" t="n">
        <f aca="false">IF(W11&gt;0,AT11*0.14,0)</f>
        <v>18.9574</v>
      </c>
      <c r="AV11" s="2" t="n">
        <f aca="false">AT11+AU11</f>
        <v>154.3674</v>
      </c>
      <c r="AX11" s="2" t="n">
        <v>30</v>
      </c>
      <c r="AZ11" s="8" t="s">
        <v>70</v>
      </c>
      <c r="BA11" s="0" t="s">
        <v>90</v>
      </c>
    </row>
    <row collapsed="false" customFormat="false" customHeight="true" hidden="false" ht="14.4" outlineLevel="0" r="12">
      <c r="A12" s="0" t="n">
        <v>6408</v>
      </c>
      <c r="B12" s="0" t="s">
        <v>91</v>
      </c>
      <c r="C12" s="0" t="s">
        <v>44</v>
      </c>
      <c r="D12" s="0" t="s">
        <v>63</v>
      </c>
      <c r="E12" s="0" t="n">
        <v>12355</v>
      </c>
      <c r="G12" s="2" t="n">
        <v>54.96</v>
      </c>
      <c r="H12" s="0" t="s">
        <v>92</v>
      </c>
      <c r="I12" s="0" t="n">
        <v>18363097</v>
      </c>
      <c r="J12" s="0" t="n">
        <v>6408</v>
      </c>
      <c r="L12" s="0" t="s">
        <v>74</v>
      </c>
      <c r="N12" s="0" t="s">
        <v>65</v>
      </c>
      <c r="O12" s="0" t="s">
        <v>66</v>
      </c>
      <c r="P12" s="0" t="s">
        <v>93</v>
      </c>
      <c r="Q12" s="0" t="s">
        <v>76</v>
      </c>
      <c r="R12" s="9" t="s">
        <v>77</v>
      </c>
      <c r="S12" s="0" t="n">
        <v>1</v>
      </c>
      <c r="T12" s="10" t="n">
        <v>2</v>
      </c>
      <c r="U12" s="2" t="n">
        <v>2</v>
      </c>
      <c r="V12" s="2" t="n">
        <v>66.5</v>
      </c>
      <c r="W12" s="2" t="n">
        <v>9.31</v>
      </c>
      <c r="X12" s="2" t="n">
        <v>75.81</v>
      </c>
      <c r="Z12" s="2" t="n">
        <v>0</v>
      </c>
      <c r="AA12" s="2" t="n">
        <v>0</v>
      </c>
      <c r="AB12" s="2" t="n">
        <v>0</v>
      </c>
      <c r="AD12" s="2" t="n">
        <v>0</v>
      </c>
      <c r="AE12" s="2" t="n">
        <v>0</v>
      </c>
      <c r="AF12" s="2" t="n">
        <v>0</v>
      </c>
      <c r="AH12" s="2" t="n">
        <v>0</v>
      </c>
      <c r="AI12" s="2" t="n">
        <v>0</v>
      </c>
      <c r="AJ12" s="2" t="n">
        <v>0</v>
      </c>
      <c r="AL12" s="2" t="n">
        <v>0</v>
      </c>
      <c r="AM12" s="2" t="n">
        <v>0</v>
      </c>
      <c r="AN12" s="2" t="n">
        <v>0</v>
      </c>
      <c r="AP12" s="2" t="n">
        <v>86.45</v>
      </c>
      <c r="AQ12" s="2" t="n">
        <v>12.11</v>
      </c>
      <c r="AR12" s="2" t="n">
        <v>98.56</v>
      </c>
      <c r="AT12" s="5" t="n">
        <v>86.45</v>
      </c>
      <c r="AU12" s="2" t="n">
        <f aca="false">IF(W12&gt;0,AT12*0.14,0)</f>
        <v>12.103</v>
      </c>
      <c r="AV12" s="2" t="n">
        <f aca="false">AT12+AU12</f>
        <v>98.553</v>
      </c>
      <c r="AX12" s="2" t="n">
        <v>30</v>
      </c>
      <c r="AZ12" s="8" t="s">
        <v>70</v>
      </c>
      <c r="BA12" s="0" t="s">
        <v>94</v>
      </c>
    </row>
    <row collapsed="false" customFormat="false" customHeight="true" hidden="false" ht="14.4" outlineLevel="0" r="13">
      <c r="A13" s="0" t="n">
        <v>6409</v>
      </c>
      <c r="B13" s="0" t="s">
        <v>95</v>
      </c>
      <c r="C13" s="0" t="s">
        <v>44</v>
      </c>
      <c r="D13" s="0" t="s">
        <v>63</v>
      </c>
      <c r="E13" s="0" t="n">
        <v>12355</v>
      </c>
      <c r="G13" s="2" t="n">
        <v>67.86</v>
      </c>
      <c r="H13" s="0" t="s">
        <v>92</v>
      </c>
      <c r="I13" s="0" t="n">
        <v>18363099</v>
      </c>
      <c r="J13" s="0" t="n">
        <v>6409</v>
      </c>
      <c r="L13" s="0" t="s">
        <v>74</v>
      </c>
      <c r="N13" s="0" t="s">
        <v>65</v>
      </c>
      <c r="O13" s="0" t="s">
        <v>66</v>
      </c>
      <c r="P13" s="0" t="s">
        <v>96</v>
      </c>
      <c r="Q13" s="0" t="s">
        <v>66</v>
      </c>
      <c r="R13" s="9" t="s">
        <v>77</v>
      </c>
      <c r="S13" s="0" t="n">
        <v>1</v>
      </c>
      <c r="T13" s="10" t="n">
        <v>2</v>
      </c>
      <c r="U13" s="2" t="n">
        <v>2</v>
      </c>
      <c r="V13" s="2" t="n">
        <v>104.51</v>
      </c>
      <c r="W13" s="2" t="n">
        <v>14.63</v>
      </c>
      <c r="X13" s="2" t="n">
        <v>119.14</v>
      </c>
      <c r="Z13" s="2" t="n">
        <v>0</v>
      </c>
      <c r="AA13" s="2" t="n">
        <v>0</v>
      </c>
      <c r="AB13" s="2" t="n">
        <v>0</v>
      </c>
      <c r="AD13" s="2" t="n">
        <v>0</v>
      </c>
      <c r="AE13" s="2" t="n">
        <v>0</v>
      </c>
      <c r="AF13" s="2" t="n">
        <v>0</v>
      </c>
      <c r="AH13" s="2" t="n">
        <v>0</v>
      </c>
      <c r="AI13" s="2" t="n">
        <v>0</v>
      </c>
      <c r="AJ13" s="2" t="n">
        <v>0</v>
      </c>
      <c r="AL13" s="2" t="n">
        <v>0</v>
      </c>
      <c r="AM13" s="2" t="n">
        <v>0</v>
      </c>
      <c r="AN13" s="2" t="n">
        <v>0</v>
      </c>
      <c r="AP13" s="2" t="n">
        <v>135.87</v>
      </c>
      <c r="AQ13" s="2" t="n">
        <v>19.03</v>
      </c>
      <c r="AR13" s="2" t="n">
        <v>154.9</v>
      </c>
      <c r="AT13" s="5" t="n">
        <v>135.87</v>
      </c>
      <c r="AU13" s="2" t="n">
        <f aca="false">IF(W13&gt;0,AT13*0.14,0)</f>
        <v>19.0218</v>
      </c>
      <c r="AV13" s="2" t="n">
        <f aca="false">AT13+AU13</f>
        <v>154.8918</v>
      </c>
      <c r="AX13" s="2" t="n">
        <v>30.01</v>
      </c>
      <c r="AZ13" s="8" t="s">
        <v>70</v>
      </c>
      <c r="BA13" s="0" t="s">
        <v>97</v>
      </c>
    </row>
    <row collapsed="false" customFormat="false" customHeight="true" hidden="false" ht="14.4" outlineLevel="0" r="14">
      <c r="A14" s="0" t="n">
        <v>6410</v>
      </c>
      <c r="B14" s="0" t="s">
        <v>98</v>
      </c>
      <c r="C14" s="0" t="s">
        <v>44</v>
      </c>
      <c r="D14" s="0" t="s">
        <v>63</v>
      </c>
      <c r="E14" s="0" t="n">
        <v>12355</v>
      </c>
      <c r="G14" s="2" t="n">
        <v>43.28</v>
      </c>
      <c r="H14" s="0" t="s">
        <v>99</v>
      </c>
      <c r="I14" s="0" t="n">
        <v>17631067</v>
      </c>
      <c r="J14" s="0" t="n">
        <v>6410</v>
      </c>
      <c r="L14" s="0" t="s">
        <v>74</v>
      </c>
      <c r="N14" s="0" t="s">
        <v>65</v>
      </c>
      <c r="O14" s="0" t="s">
        <v>66</v>
      </c>
      <c r="P14" s="0" t="s">
        <v>100</v>
      </c>
      <c r="Q14" s="0" t="s">
        <v>66</v>
      </c>
      <c r="R14" s="9" t="s">
        <v>77</v>
      </c>
      <c r="S14" s="0" t="n">
        <v>1</v>
      </c>
      <c r="T14" s="10" t="n">
        <v>3</v>
      </c>
      <c r="U14" s="2" t="n">
        <v>3</v>
      </c>
      <c r="V14" s="2" t="n">
        <v>108.63</v>
      </c>
      <c r="W14" s="2" t="n">
        <v>15.21</v>
      </c>
      <c r="X14" s="2" t="n">
        <v>123.84</v>
      </c>
      <c r="Z14" s="2" t="n">
        <v>0</v>
      </c>
      <c r="AA14" s="2" t="n">
        <v>0</v>
      </c>
      <c r="AB14" s="2" t="n">
        <v>0</v>
      </c>
      <c r="AD14" s="2" t="n">
        <v>0</v>
      </c>
      <c r="AE14" s="2" t="n">
        <v>0</v>
      </c>
      <c r="AF14" s="2" t="n">
        <v>0</v>
      </c>
      <c r="AH14" s="2" t="n">
        <v>0</v>
      </c>
      <c r="AI14" s="2" t="n">
        <v>0</v>
      </c>
      <c r="AJ14" s="2" t="n">
        <v>0</v>
      </c>
      <c r="AL14" s="2" t="n">
        <v>0</v>
      </c>
      <c r="AM14" s="2" t="n">
        <v>0</v>
      </c>
      <c r="AN14" s="2" t="n">
        <v>0</v>
      </c>
      <c r="AP14" s="2" t="n">
        <v>141.22</v>
      </c>
      <c r="AQ14" s="2" t="n">
        <v>19.78</v>
      </c>
      <c r="AR14" s="2" t="n">
        <v>161</v>
      </c>
      <c r="AT14" s="5" t="n">
        <v>141.22</v>
      </c>
      <c r="AU14" s="2" t="n">
        <f aca="false">IF(W14&gt;0,AT14*0.14,0)</f>
        <v>19.7708</v>
      </c>
      <c r="AV14" s="2" t="n">
        <f aca="false">AT14+AU14</f>
        <v>160.9908</v>
      </c>
      <c r="AX14" s="2" t="n">
        <v>30</v>
      </c>
      <c r="AZ14" s="8" t="s">
        <v>70</v>
      </c>
    </row>
    <row collapsed="false" customFormat="false" customHeight="true" hidden="false" ht="14.4" outlineLevel="0" r="15">
      <c r="A15" s="0" t="n">
        <v>6411</v>
      </c>
      <c r="B15" s="0" t="s">
        <v>101</v>
      </c>
      <c r="C15" s="0" t="s">
        <v>44</v>
      </c>
      <c r="D15" s="0" t="s">
        <v>63</v>
      </c>
      <c r="E15" s="0" t="n">
        <v>12355</v>
      </c>
      <c r="G15" s="2" t="n">
        <v>25.81</v>
      </c>
      <c r="H15" s="0" t="s">
        <v>102</v>
      </c>
      <c r="I15" s="0" t="n">
        <v>17631056</v>
      </c>
      <c r="J15" s="0" t="n">
        <v>6411</v>
      </c>
      <c r="L15" s="0" t="s">
        <v>74</v>
      </c>
      <c r="N15" s="0" t="s">
        <v>65</v>
      </c>
      <c r="O15" s="0" t="s">
        <v>66</v>
      </c>
      <c r="P15" s="0" t="s">
        <v>103</v>
      </c>
      <c r="Q15" s="0" t="s">
        <v>66</v>
      </c>
      <c r="R15" s="9" t="s">
        <v>77</v>
      </c>
      <c r="S15" s="0" t="n">
        <v>1</v>
      </c>
      <c r="T15" s="10" t="n">
        <v>3</v>
      </c>
      <c r="U15" s="2" t="n">
        <v>3</v>
      </c>
      <c r="V15" s="2" t="n">
        <v>66.85</v>
      </c>
      <c r="W15" s="2" t="n">
        <v>9.36</v>
      </c>
      <c r="X15" s="2" t="n">
        <v>76.21</v>
      </c>
      <c r="Z15" s="2" t="n">
        <v>0</v>
      </c>
      <c r="AA15" s="2" t="n">
        <v>0</v>
      </c>
      <c r="AB15" s="2" t="n">
        <v>0</v>
      </c>
      <c r="AD15" s="2" t="n">
        <v>0</v>
      </c>
      <c r="AE15" s="2" t="n">
        <v>0</v>
      </c>
      <c r="AF15" s="2" t="n">
        <v>0</v>
      </c>
      <c r="AH15" s="2" t="n">
        <v>0</v>
      </c>
      <c r="AI15" s="2" t="n">
        <v>0</v>
      </c>
      <c r="AJ15" s="2" t="n">
        <v>0</v>
      </c>
      <c r="AL15" s="2" t="n">
        <v>0</v>
      </c>
      <c r="AM15" s="2" t="n">
        <v>0</v>
      </c>
      <c r="AN15" s="2" t="n">
        <v>0</v>
      </c>
      <c r="AP15" s="2" t="n">
        <v>86.91</v>
      </c>
      <c r="AQ15" s="2" t="n">
        <v>12.17</v>
      </c>
      <c r="AR15" s="2" t="n">
        <v>99.08</v>
      </c>
      <c r="AT15" s="5" t="n">
        <v>86.91</v>
      </c>
      <c r="AU15" s="2" t="n">
        <f aca="false">IF(W15&gt;0,AT15*0.14,0)</f>
        <v>12.1674</v>
      </c>
      <c r="AV15" s="2" t="n">
        <f aca="false">AT15+AU15</f>
        <v>99.0774</v>
      </c>
      <c r="AX15" s="2" t="n">
        <v>30.01</v>
      </c>
      <c r="AZ15" s="8" t="s">
        <v>70</v>
      </c>
    </row>
    <row collapsed="false" customFormat="false" customHeight="true" hidden="false" ht="14.4" outlineLevel="0" r="16">
      <c r="A16" s="0" t="n">
        <v>6412</v>
      </c>
      <c r="B16" s="0" t="s">
        <v>104</v>
      </c>
      <c r="C16" s="0" t="s">
        <v>44</v>
      </c>
      <c r="D16" s="0" t="s">
        <v>63</v>
      </c>
      <c r="E16" s="0" t="n">
        <v>12355</v>
      </c>
      <c r="G16" s="2" t="n">
        <v>23.62</v>
      </c>
      <c r="H16" s="0" t="s">
        <v>105</v>
      </c>
      <c r="I16" s="0" t="n">
        <v>17631057</v>
      </c>
      <c r="J16" s="0" t="n">
        <v>6412</v>
      </c>
      <c r="L16" s="0" t="s">
        <v>74</v>
      </c>
      <c r="N16" s="0" t="s">
        <v>65</v>
      </c>
      <c r="O16" s="0" t="s">
        <v>66</v>
      </c>
      <c r="P16" s="0" t="s">
        <v>106</v>
      </c>
      <c r="Q16" s="0" t="s">
        <v>68</v>
      </c>
      <c r="R16" s="9" t="s">
        <v>77</v>
      </c>
      <c r="S16" s="0" t="n">
        <v>1</v>
      </c>
      <c r="T16" s="10" t="n">
        <v>3</v>
      </c>
      <c r="U16" s="2" t="n">
        <v>3</v>
      </c>
      <c r="V16" s="2" t="n">
        <v>66.85</v>
      </c>
      <c r="W16" s="2" t="n">
        <v>9.36</v>
      </c>
      <c r="X16" s="2" t="n">
        <v>76.21</v>
      </c>
      <c r="Z16" s="2" t="n">
        <v>0</v>
      </c>
      <c r="AA16" s="2" t="n">
        <v>0</v>
      </c>
      <c r="AB16" s="2" t="n">
        <v>0</v>
      </c>
      <c r="AD16" s="2" t="n">
        <v>0</v>
      </c>
      <c r="AE16" s="2" t="n">
        <v>0</v>
      </c>
      <c r="AF16" s="2" t="n">
        <v>0</v>
      </c>
      <c r="AH16" s="2" t="n">
        <v>0</v>
      </c>
      <c r="AI16" s="2" t="n">
        <v>0</v>
      </c>
      <c r="AJ16" s="2" t="n">
        <v>0</v>
      </c>
      <c r="AL16" s="2" t="n">
        <v>0</v>
      </c>
      <c r="AM16" s="2" t="n">
        <v>0</v>
      </c>
      <c r="AN16" s="2" t="n">
        <v>0</v>
      </c>
      <c r="AP16" s="2" t="n">
        <v>86.91</v>
      </c>
      <c r="AQ16" s="2" t="n">
        <v>12.17</v>
      </c>
      <c r="AR16" s="2" t="n">
        <v>99.08</v>
      </c>
      <c r="AT16" s="5" t="n">
        <v>86.91</v>
      </c>
      <c r="AU16" s="2" t="n">
        <f aca="false">IF(W16&gt;0,AT16*0.14,0)</f>
        <v>12.1674</v>
      </c>
      <c r="AV16" s="2" t="n">
        <f aca="false">AT16+AU16</f>
        <v>99.0774</v>
      </c>
      <c r="AX16" s="2" t="n">
        <v>30.01</v>
      </c>
      <c r="AZ16" s="8" t="s">
        <v>70</v>
      </c>
    </row>
    <row collapsed="false" customFormat="false" customHeight="true" hidden="false" ht="14.4" outlineLevel="0" r="17">
      <c r="A17" s="0" t="n">
        <v>6413</v>
      </c>
      <c r="B17" s="0" t="s">
        <v>107</v>
      </c>
      <c r="C17" s="0" t="s">
        <v>44</v>
      </c>
      <c r="D17" s="0" t="s">
        <v>63</v>
      </c>
      <c r="E17" s="0" t="n">
        <v>12355</v>
      </c>
      <c r="G17" s="2" t="n">
        <v>23.29</v>
      </c>
      <c r="H17" s="0" t="s">
        <v>80</v>
      </c>
      <c r="I17" s="0" t="n">
        <v>17631070</v>
      </c>
      <c r="J17" s="0" t="n">
        <v>6413</v>
      </c>
      <c r="L17" s="0" t="s">
        <v>74</v>
      </c>
      <c r="N17" s="0" t="s">
        <v>65</v>
      </c>
      <c r="O17" s="0" t="s">
        <v>66</v>
      </c>
      <c r="P17" s="0" t="s">
        <v>108</v>
      </c>
      <c r="Q17" s="0" t="s">
        <v>76</v>
      </c>
      <c r="R17" s="9" t="s">
        <v>77</v>
      </c>
      <c r="S17" s="0" t="n">
        <v>1</v>
      </c>
      <c r="T17" s="10" t="n">
        <v>3</v>
      </c>
      <c r="U17" s="2" t="n">
        <v>3</v>
      </c>
      <c r="V17" s="2" t="n">
        <v>66.85</v>
      </c>
      <c r="W17" s="2" t="n">
        <v>9.36</v>
      </c>
      <c r="X17" s="2" t="n">
        <v>76.21</v>
      </c>
      <c r="Z17" s="2" t="n">
        <v>0</v>
      </c>
      <c r="AA17" s="2" t="n">
        <v>0</v>
      </c>
      <c r="AB17" s="2" t="n">
        <v>0</v>
      </c>
      <c r="AD17" s="2" t="n">
        <v>0</v>
      </c>
      <c r="AE17" s="2" t="n">
        <v>0</v>
      </c>
      <c r="AF17" s="2" t="n">
        <v>0</v>
      </c>
      <c r="AH17" s="2" t="n">
        <v>0</v>
      </c>
      <c r="AI17" s="2" t="n">
        <v>0</v>
      </c>
      <c r="AJ17" s="2" t="n">
        <v>0</v>
      </c>
      <c r="AL17" s="2" t="n">
        <v>0</v>
      </c>
      <c r="AM17" s="2" t="n">
        <v>0</v>
      </c>
      <c r="AN17" s="2" t="n">
        <v>0</v>
      </c>
      <c r="AP17" s="2" t="n">
        <v>86.91</v>
      </c>
      <c r="AQ17" s="2" t="n">
        <v>12.17</v>
      </c>
      <c r="AR17" s="2" t="n">
        <v>99.08</v>
      </c>
      <c r="AT17" s="5" t="n">
        <v>86.91</v>
      </c>
      <c r="AU17" s="2" t="n">
        <f aca="false">IF(W17&gt;0,AT17*0.14,0)</f>
        <v>12.1674</v>
      </c>
      <c r="AV17" s="2" t="n">
        <f aca="false">AT17+AU17</f>
        <v>99.0774</v>
      </c>
      <c r="AX17" s="2" t="n">
        <v>30.01</v>
      </c>
      <c r="AZ17" s="8" t="s">
        <v>70</v>
      </c>
    </row>
    <row collapsed="false" customFormat="false" customHeight="true" hidden="false" ht="14.4" outlineLevel="0" r="18">
      <c r="A18" s="0" t="n">
        <v>6414</v>
      </c>
      <c r="B18" s="0" t="s">
        <v>109</v>
      </c>
      <c r="C18" s="0" t="s">
        <v>44</v>
      </c>
      <c r="D18" s="0" t="s">
        <v>63</v>
      </c>
      <c r="E18" s="0" t="n">
        <v>12355</v>
      </c>
      <c r="G18" s="2" t="n">
        <v>20.43</v>
      </c>
      <c r="H18" s="0" t="s">
        <v>105</v>
      </c>
      <c r="I18" s="0" t="n">
        <v>17631059</v>
      </c>
      <c r="J18" s="0" t="n">
        <v>6414</v>
      </c>
      <c r="L18" s="0" t="s">
        <v>74</v>
      </c>
      <c r="N18" s="0" t="s">
        <v>65</v>
      </c>
      <c r="O18" s="0" t="s">
        <v>66</v>
      </c>
      <c r="P18" s="0" t="s">
        <v>110</v>
      </c>
      <c r="Q18" s="0" t="s">
        <v>76</v>
      </c>
      <c r="R18" s="9" t="s">
        <v>77</v>
      </c>
      <c r="S18" s="0" t="n">
        <v>1</v>
      </c>
      <c r="T18" s="10" t="n">
        <v>4</v>
      </c>
      <c r="U18" s="2" t="n">
        <v>4</v>
      </c>
      <c r="V18" s="2" t="n">
        <v>67.2</v>
      </c>
      <c r="W18" s="2" t="n">
        <v>9.41</v>
      </c>
      <c r="X18" s="2" t="n">
        <v>76.61</v>
      </c>
      <c r="Z18" s="2" t="n">
        <v>0</v>
      </c>
      <c r="AA18" s="2" t="n">
        <v>0</v>
      </c>
      <c r="AB18" s="2" t="n">
        <v>0</v>
      </c>
      <c r="AD18" s="2" t="n">
        <v>0</v>
      </c>
      <c r="AE18" s="2" t="n">
        <v>0</v>
      </c>
      <c r="AF18" s="2" t="n">
        <v>0</v>
      </c>
      <c r="AH18" s="2" t="n">
        <v>0</v>
      </c>
      <c r="AI18" s="2" t="n">
        <v>0</v>
      </c>
      <c r="AJ18" s="2" t="n">
        <v>0</v>
      </c>
      <c r="AL18" s="2" t="n">
        <v>0</v>
      </c>
      <c r="AM18" s="2" t="n">
        <v>0</v>
      </c>
      <c r="AN18" s="2" t="n">
        <v>0</v>
      </c>
      <c r="AP18" s="2" t="n">
        <v>87.37</v>
      </c>
      <c r="AQ18" s="2" t="n">
        <v>12.24</v>
      </c>
      <c r="AR18" s="2" t="n">
        <v>99.61</v>
      </c>
      <c r="AT18" s="5" t="n">
        <v>87.36</v>
      </c>
      <c r="AU18" s="2" t="n">
        <f aca="false">IF(W18&gt;0,AT18*0.14,0)</f>
        <v>12.2304</v>
      </c>
      <c r="AV18" s="2" t="n">
        <f aca="false">AT18+AU18</f>
        <v>99.5904</v>
      </c>
      <c r="AX18" s="2" t="n">
        <v>30.01</v>
      </c>
      <c r="AZ18" s="8" t="s">
        <v>70</v>
      </c>
    </row>
    <row collapsed="false" customFormat="false" customHeight="true" hidden="false" ht="14.4" outlineLevel="0" r="19">
      <c r="A19" s="0" t="n">
        <v>6415</v>
      </c>
      <c r="B19" s="0" t="s">
        <v>111</v>
      </c>
      <c r="C19" s="0" t="s">
        <v>44</v>
      </c>
      <c r="D19" s="0" t="s">
        <v>63</v>
      </c>
      <c r="E19" s="0" t="n">
        <v>12355</v>
      </c>
      <c r="G19" s="2" t="n">
        <v>19.37</v>
      </c>
      <c r="H19" s="0" t="s">
        <v>112</v>
      </c>
      <c r="I19" s="0" t="n">
        <v>17631058</v>
      </c>
      <c r="J19" s="0" t="n">
        <v>6415</v>
      </c>
      <c r="L19" s="0" t="s">
        <v>74</v>
      </c>
      <c r="N19" s="0" t="s">
        <v>65</v>
      </c>
      <c r="O19" s="0" t="s">
        <v>66</v>
      </c>
      <c r="P19" s="0" t="s">
        <v>113</v>
      </c>
      <c r="Q19" s="0" t="s">
        <v>66</v>
      </c>
      <c r="R19" s="9" t="s">
        <v>77</v>
      </c>
      <c r="S19" s="0" t="n">
        <v>1</v>
      </c>
      <c r="T19" s="10" t="n">
        <v>4</v>
      </c>
      <c r="U19" s="2" t="n">
        <v>4</v>
      </c>
      <c r="V19" s="2" t="n">
        <v>67.2</v>
      </c>
      <c r="W19" s="2" t="n">
        <v>9.41</v>
      </c>
      <c r="X19" s="2" t="n">
        <v>76.61</v>
      </c>
      <c r="Z19" s="2" t="n">
        <v>0</v>
      </c>
      <c r="AA19" s="2" t="n">
        <v>0</v>
      </c>
      <c r="AB19" s="2" t="n">
        <v>0</v>
      </c>
      <c r="AD19" s="2" t="n">
        <v>0</v>
      </c>
      <c r="AE19" s="2" t="n">
        <v>0</v>
      </c>
      <c r="AF19" s="2" t="n">
        <v>0</v>
      </c>
      <c r="AH19" s="2" t="n">
        <v>0</v>
      </c>
      <c r="AI19" s="2" t="n">
        <v>0</v>
      </c>
      <c r="AJ19" s="2" t="n">
        <v>0</v>
      </c>
      <c r="AL19" s="2" t="n">
        <v>0</v>
      </c>
      <c r="AM19" s="2" t="n">
        <v>0</v>
      </c>
      <c r="AN19" s="2" t="n">
        <v>0</v>
      </c>
      <c r="AP19" s="2" t="n">
        <v>87.37</v>
      </c>
      <c r="AQ19" s="2" t="n">
        <v>12.24</v>
      </c>
      <c r="AR19" s="2" t="n">
        <v>99.61</v>
      </c>
      <c r="AT19" s="5" t="n">
        <v>87.36</v>
      </c>
      <c r="AU19" s="2" t="n">
        <f aca="false">IF(W19&gt;0,AT19*0.14,0)</f>
        <v>12.2304</v>
      </c>
      <c r="AV19" s="2" t="n">
        <f aca="false">AT19+AU19</f>
        <v>99.5904</v>
      </c>
      <c r="AX19" s="2" t="n">
        <v>30.01</v>
      </c>
      <c r="AZ19" s="8" t="s">
        <v>70</v>
      </c>
    </row>
    <row collapsed="false" customFormat="false" customHeight="true" hidden="false" ht="14.4" outlineLevel="0" r="20">
      <c r="A20" s="0" t="n">
        <v>6416</v>
      </c>
      <c r="B20" s="0" t="s">
        <v>114</v>
      </c>
      <c r="C20" s="0" t="s">
        <v>44</v>
      </c>
      <c r="D20" s="0" t="s">
        <v>63</v>
      </c>
      <c r="E20" s="0" t="n">
        <v>12355</v>
      </c>
      <c r="G20" s="2" t="n">
        <v>16.8</v>
      </c>
      <c r="H20" s="0" t="s">
        <v>73</v>
      </c>
      <c r="I20" s="0" t="n">
        <v>17631072</v>
      </c>
      <c r="J20" s="0" t="n">
        <v>6416</v>
      </c>
      <c r="L20" s="0" t="s">
        <v>74</v>
      </c>
      <c r="N20" s="0" t="s">
        <v>50</v>
      </c>
      <c r="O20" s="0" t="s">
        <v>66</v>
      </c>
      <c r="P20" s="0" t="s">
        <v>115</v>
      </c>
      <c r="Q20" s="0" t="s">
        <v>68</v>
      </c>
      <c r="R20" s="9" t="s">
        <v>77</v>
      </c>
      <c r="S20" s="0" t="n">
        <v>1</v>
      </c>
      <c r="T20" s="10" t="n">
        <v>4</v>
      </c>
      <c r="U20" s="2" t="n">
        <v>4</v>
      </c>
      <c r="V20" s="2" t="n">
        <v>67.2</v>
      </c>
      <c r="W20" s="2" t="n">
        <v>9.41</v>
      </c>
      <c r="X20" s="2" t="n">
        <v>76.61</v>
      </c>
      <c r="Z20" s="2" t="n">
        <v>0</v>
      </c>
      <c r="AA20" s="2" t="n">
        <v>0</v>
      </c>
      <c r="AB20" s="2" t="n">
        <v>0</v>
      </c>
      <c r="AD20" s="2" t="n">
        <v>0</v>
      </c>
      <c r="AE20" s="2" t="n">
        <v>0</v>
      </c>
      <c r="AF20" s="2" t="n">
        <v>0</v>
      </c>
      <c r="AH20" s="2" t="n">
        <v>0</v>
      </c>
      <c r="AI20" s="2" t="n">
        <v>0</v>
      </c>
      <c r="AJ20" s="2" t="n">
        <v>0</v>
      </c>
      <c r="AL20" s="2" t="n">
        <v>0</v>
      </c>
      <c r="AM20" s="2" t="n">
        <v>0</v>
      </c>
      <c r="AN20" s="2" t="n">
        <v>0</v>
      </c>
      <c r="AP20" s="2" t="n">
        <v>87.37</v>
      </c>
      <c r="AQ20" s="2" t="n">
        <v>12.24</v>
      </c>
      <c r="AR20" s="2" t="n">
        <v>99.61</v>
      </c>
      <c r="AT20" s="5" t="n">
        <v>87.36</v>
      </c>
      <c r="AU20" s="2" t="n">
        <f aca="false">IF(W20&gt;0,AT20*0.14,0)</f>
        <v>12.2304</v>
      </c>
      <c r="AV20" s="2" t="n">
        <f aca="false">AT20+AU20</f>
        <v>99.5904</v>
      </c>
      <c r="AX20" s="2" t="n">
        <v>30.01</v>
      </c>
      <c r="AZ20" s="8" t="s">
        <v>70</v>
      </c>
    </row>
    <row collapsed="false" customFormat="false" customHeight="true" hidden="false" ht="14.4" outlineLevel="0" r="21">
      <c r="A21" s="0" t="n">
        <v>6417</v>
      </c>
      <c r="B21" s="0" t="s">
        <v>116</v>
      </c>
      <c r="C21" s="0" t="s">
        <v>44</v>
      </c>
      <c r="D21" s="0" t="s">
        <v>63</v>
      </c>
      <c r="E21" s="0" t="n">
        <v>12355</v>
      </c>
      <c r="G21" s="2" t="n">
        <v>27.63</v>
      </c>
      <c r="H21" s="0" t="s">
        <v>57</v>
      </c>
      <c r="I21" s="0" t="n">
        <v>17631085</v>
      </c>
      <c r="J21" s="0" t="n">
        <v>6417</v>
      </c>
      <c r="L21" s="0" t="s">
        <v>74</v>
      </c>
      <c r="N21" s="0" t="s">
        <v>65</v>
      </c>
      <c r="O21" s="0" t="s">
        <v>66</v>
      </c>
      <c r="P21" s="0" t="s">
        <v>117</v>
      </c>
      <c r="Q21" s="0" t="s">
        <v>66</v>
      </c>
      <c r="R21" s="9" t="s">
        <v>77</v>
      </c>
      <c r="S21" s="0" t="n">
        <v>1</v>
      </c>
      <c r="T21" s="10" t="n">
        <v>5</v>
      </c>
      <c r="U21" s="2" t="n">
        <v>5</v>
      </c>
      <c r="V21" s="2" t="n">
        <v>116.88</v>
      </c>
      <c r="W21" s="2" t="n">
        <v>16.36</v>
      </c>
      <c r="X21" s="2" t="n">
        <v>133.24</v>
      </c>
      <c r="Z21" s="2" t="n">
        <v>0</v>
      </c>
      <c r="AA21" s="2" t="n">
        <v>0</v>
      </c>
      <c r="AB21" s="2" t="n">
        <v>0</v>
      </c>
      <c r="AD21" s="2" t="n">
        <v>0</v>
      </c>
      <c r="AE21" s="2" t="n">
        <v>0</v>
      </c>
      <c r="AF21" s="2" t="n">
        <v>0</v>
      </c>
      <c r="AH21" s="2" t="n">
        <v>0</v>
      </c>
      <c r="AI21" s="2" t="n">
        <v>0</v>
      </c>
      <c r="AJ21" s="2" t="n">
        <v>0</v>
      </c>
      <c r="AL21" s="2" t="n">
        <v>0</v>
      </c>
      <c r="AM21" s="2" t="n">
        <v>0</v>
      </c>
      <c r="AN21" s="2" t="n">
        <v>0</v>
      </c>
      <c r="AP21" s="2" t="n">
        <v>151.95</v>
      </c>
      <c r="AQ21" s="2" t="n">
        <v>21.28</v>
      </c>
      <c r="AR21" s="2" t="n">
        <v>173.23</v>
      </c>
      <c r="AT21" s="5" t="n">
        <v>151.95</v>
      </c>
      <c r="AU21" s="2" t="n">
        <f aca="false">IF(W21&gt;0,AT21*0.14,0)</f>
        <v>21.273</v>
      </c>
      <c r="AV21" s="2" t="n">
        <f aca="false">AT21+AU21</f>
        <v>173.223</v>
      </c>
      <c r="AX21" s="2" t="n">
        <v>30.01</v>
      </c>
      <c r="AZ21" s="8" t="s">
        <v>70</v>
      </c>
      <c r="BA21" s="0" t="s">
        <v>118</v>
      </c>
    </row>
    <row collapsed="false" customFormat="false" customHeight="true" hidden="false" ht="14.4" outlineLevel="0" r="22">
      <c r="A22" s="0" t="n">
        <v>6418</v>
      </c>
      <c r="B22" s="0" t="s">
        <v>119</v>
      </c>
      <c r="C22" s="0" t="s">
        <v>44</v>
      </c>
      <c r="D22" s="0" t="s">
        <v>63</v>
      </c>
      <c r="E22" s="0" t="n">
        <v>12355</v>
      </c>
      <c r="G22" s="2" t="n">
        <v>15.67</v>
      </c>
      <c r="H22" s="0" t="s">
        <v>92</v>
      </c>
      <c r="I22" s="0" t="n">
        <v>18363100</v>
      </c>
      <c r="J22" s="0" t="n">
        <v>6418</v>
      </c>
      <c r="L22" s="0" t="s">
        <v>74</v>
      </c>
      <c r="N22" s="0" t="s">
        <v>65</v>
      </c>
      <c r="O22" s="0" t="s">
        <v>66</v>
      </c>
      <c r="P22" s="0" t="s">
        <v>120</v>
      </c>
      <c r="Q22" s="0" t="s">
        <v>66</v>
      </c>
      <c r="R22" s="9" t="s">
        <v>77</v>
      </c>
      <c r="S22" s="0" t="n">
        <v>1</v>
      </c>
      <c r="T22" s="10" t="n">
        <v>5</v>
      </c>
      <c r="U22" s="2" t="n">
        <v>5</v>
      </c>
      <c r="V22" s="2" t="n">
        <v>67.55</v>
      </c>
      <c r="W22" s="2" t="n">
        <v>9.46</v>
      </c>
      <c r="X22" s="2" t="n">
        <v>77.01</v>
      </c>
      <c r="Z22" s="2" t="n">
        <v>0</v>
      </c>
      <c r="AA22" s="2" t="n">
        <v>0</v>
      </c>
      <c r="AB22" s="2" t="n">
        <v>0</v>
      </c>
      <c r="AD22" s="2" t="n">
        <v>0</v>
      </c>
      <c r="AE22" s="2" t="n">
        <v>0</v>
      </c>
      <c r="AF22" s="2" t="n">
        <v>0</v>
      </c>
      <c r="AH22" s="2" t="n">
        <v>0</v>
      </c>
      <c r="AI22" s="2" t="n">
        <v>0</v>
      </c>
      <c r="AJ22" s="2" t="n">
        <v>0</v>
      </c>
      <c r="AL22" s="2" t="n">
        <v>0</v>
      </c>
      <c r="AM22" s="2" t="n">
        <v>0</v>
      </c>
      <c r="AN22" s="2" t="n">
        <v>0</v>
      </c>
      <c r="AP22" s="2" t="n">
        <v>87.82</v>
      </c>
      <c r="AQ22" s="2" t="n">
        <v>12.3</v>
      </c>
      <c r="AR22" s="2" t="n">
        <v>100.12</v>
      </c>
      <c r="AT22" s="5" t="n">
        <v>87.82</v>
      </c>
      <c r="AU22" s="2" t="n">
        <f aca="false">IF(W22&gt;0,AT22*0.14,0)</f>
        <v>12.2948</v>
      </c>
      <c r="AV22" s="2" t="n">
        <f aca="false">AT22+AU22</f>
        <v>100.1148</v>
      </c>
      <c r="AX22" s="2" t="n">
        <v>30.01</v>
      </c>
      <c r="AZ22" s="8" t="s">
        <v>70</v>
      </c>
      <c r="BA22" s="0" t="s">
        <v>121</v>
      </c>
    </row>
    <row collapsed="false" customFormat="false" customHeight="true" hidden="false" ht="14.4" outlineLevel="0" r="23">
      <c r="A23" s="0" t="n">
        <v>6419</v>
      </c>
      <c r="B23" s="0" t="s">
        <v>122</v>
      </c>
      <c r="C23" s="0" t="s">
        <v>44</v>
      </c>
      <c r="D23" s="0" t="s">
        <v>63</v>
      </c>
      <c r="E23" s="0" t="n">
        <v>12355</v>
      </c>
      <c r="G23" s="2" t="n">
        <v>26.32</v>
      </c>
      <c r="H23" s="0" t="s">
        <v>105</v>
      </c>
      <c r="I23" s="0" t="n">
        <v>17631060</v>
      </c>
      <c r="J23" s="0" t="n">
        <v>6419</v>
      </c>
      <c r="L23" s="0" t="s">
        <v>74</v>
      </c>
      <c r="N23" s="0" t="s">
        <v>65</v>
      </c>
      <c r="O23" s="0" t="s">
        <v>66</v>
      </c>
      <c r="P23" s="0" t="s">
        <v>123</v>
      </c>
      <c r="Q23" s="0" t="s">
        <v>66</v>
      </c>
      <c r="R23" s="9" t="s">
        <v>77</v>
      </c>
      <c r="S23" s="0" t="n">
        <v>1</v>
      </c>
      <c r="T23" s="10" t="n">
        <v>5</v>
      </c>
      <c r="U23" s="2" t="n">
        <v>5</v>
      </c>
      <c r="V23" s="2" t="n">
        <v>116.88</v>
      </c>
      <c r="W23" s="2" t="n">
        <v>16.36</v>
      </c>
      <c r="X23" s="2" t="n">
        <v>133.24</v>
      </c>
      <c r="Z23" s="2" t="n">
        <v>0</v>
      </c>
      <c r="AA23" s="2" t="n">
        <v>0</v>
      </c>
      <c r="AB23" s="2" t="n">
        <v>0</v>
      </c>
      <c r="AD23" s="2" t="n">
        <v>0</v>
      </c>
      <c r="AE23" s="2" t="n">
        <v>0</v>
      </c>
      <c r="AF23" s="2" t="n">
        <v>0</v>
      </c>
      <c r="AH23" s="2" t="n">
        <v>0</v>
      </c>
      <c r="AI23" s="2" t="n">
        <v>0</v>
      </c>
      <c r="AJ23" s="2" t="n">
        <v>0</v>
      </c>
      <c r="AL23" s="2" t="n">
        <v>0</v>
      </c>
      <c r="AM23" s="2" t="n">
        <v>0</v>
      </c>
      <c r="AN23" s="2" t="n">
        <v>0</v>
      </c>
      <c r="AP23" s="2" t="n">
        <v>151.95</v>
      </c>
      <c r="AQ23" s="2" t="n">
        <v>21.28</v>
      </c>
      <c r="AR23" s="2" t="n">
        <v>173.23</v>
      </c>
      <c r="AT23" s="5" t="n">
        <v>151.95</v>
      </c>
      <c r="AU23" s="2" t="n">
        <f aca="false">IF(W23&gt;0,AT23*0.14,0)</f>
        <v>21.273</v>
      </c>
      <c r="AV23" s="2" t="n">
        <f aca="false">AT23+AU23</f>
        <v>173.223</v>
      </c>
      <c r="AX23" s="2" t="n">
        <v>30.01</v>
      </c>
      <c r="AZ23" s="8" t="s">
        <v>70</v>
      </c>
      <c r="BA23" s="0" t="s">
        <v>124</v>
      </c>
    </row>
    <row collapsed="false" customFormat="false" customHeight="true" hidden="false" ht="14.4" outlineLevel="0" r="24">
      <c r="A24" s="0" t="n">
        <v>6420</v>
      </c>
      <c r="B24" s="0" t="s">
        <v>125</v>
      </c>
      <c r="C24" s="0" t="s">
        <v>44</v>
      </c>
      <c r="D24" s="0" t="s">
        <v>63</v>
      </c>
      <c r="E24" s="0" t="n">
        <v>12355</v>
      </c>
      <c r="G24" s="2" t="n">
        <v>14.91</v>
      </c>
      <c r="H24" s="0" t="s">
        <v>92</v>
      </c>
      <c r="I24" s="0" t="n">
        <v>18363098</v>
      </c>
      <c r="J24" s="0" t="n">
        <v>6420</v>
      </c>
      <c r="L24" s="0" t="s">
        <v>64</v>
      </c>
      <c r="N24" s="0" t="s">
        <v>65</v>
      </c>
      <c r="O24" s="0" t="s">
        <v>66</v>
      </c>
      <c r="P24" s="0" t="s">
        <v>126</v>
      </c>
      <c r="Q24" s="0" t="s">
        <v>66</v>
      </c>
      <c r="R24" s="9" t="s">
        <v>77</v>
      </c>
      <c r="S24" s="0" t="n">
        <v>1</v>
      </c>
      <c r="T24" s="10" t="n">
        <v>5</v>
      </c>
      <c r="U24" s="2" t="n">
        <v>5</v>
      </c>
      <c r="V24" s="2" t="n">
        <v>67.55</v>
      </c>
      <c r="W24" s="2" t="n">
        <v>9.46</v>
      </c>
      <c r="X24" s="2" t="n">
        <v>77.01</v>
      </c>
      <c r="Z24" s="2" t="n">
        <v>0</v>
      </c>
      <c r="AA24" s="2" t="n">
        <v>0</v>
      </c>
      <c r="AB24" s="2" t="n">
        <v>0</v>
      </c>
      <c r="AD24" s="2" t="n">
        <v>0</v>
      </c>
      <c r="AE24" s="2" t="n">
        <v>0</v>
      </c>
      <c r="AF24" s="2" t="n">
        <v>0</v>
      </c>
      <c r="AH24" s="2" t="n">
        <v>0</v>
      </c>
      <c r="AI24" s="2" t="n">
        <v>0</v>
      </c>
      <c r="AJ24" s="2" t="n">
        <v>0</v>
      </c>
      <c r="AL24" s="2" t="n">
        <v>0</v>
      </c>
      <c r="AM24" s="2" t="n">
        <v>0</v>
      </c>
      <c r="AN24" s="2" t="n">
        <v>0</v>
      </c>
      <c r="AP24" s="2" t="n">
        <v>87.82</v>
      </c>
      <c r="AQ24" s="2" t="n">
        <v>12.3</v>
      </c>
      <c r="AR24" s="2" t="n">
        <v>100.12</v>
      </c>
      <c r="AT24" s="5" t="n">
        <v>87.82</v>
      </c>
      <c r="AU24" s="2" t="n">
        <f aca="false">IF(W24&gt;0,AT24*0.14,0)</f>
        <v>12.2948</v>
      </c>
      <c r="AV24" s="2" t="n">
        <f aca="false">AT24+AU24</f>
        <v>100.1148</v>
      </c>
      <c r="AX24" s="2" t="n">
        <v>30.01</v>
      </c>
      <c r="AZ24" s="6"/>
    </row>
    <row collapsed="false" customFormat="false" customHeight="true" hidden="false" ht="14.4" outlineLevel="0" r="25">
      <c r="A25" s="0" t="n">
        <v>6421</v>
      </c>
      <c r="B25" s="0" t="s">
        <v>127</v>
      </c>
      <c r="C25" s="0" t="s">
        <v>44</v>
      </c>
      <c r="D25" s="0" t="s">
        <v>63</v>
      </c>
      <c r="E25" s="0" t="n">
        <v>12355</v>
      </c>
      <c r="G25" s="2" t="n">
        <v>14.43</v>
      </c>
      <c r="H25" s="0" t="s">
        <v>47</v>
      </c>
      <c r="I25" s="0" t="n">
        <v>18139401</v>
      </c>
      <c r="J25" s="0" t="n">
        <v>6421</v>
      </c>
      <c r="L25" s="0" t="s">
        <v>64</v>
      </c>
      <c r="N25" s="0" t="s">
        <v>65</v>
      </c>
      <c r="O25" s="0" t="s">
        <v>66</v>
      </c>
      <c r="P25" s="0" t="s">
        <v>128</v>
      </c>
      <c r="Q25" s="0" t="s">
        <v>68</v>
      </c>
      <c r="R25" s="9" t="s">
        <v>77</v>
      </c>
      <c r="S25" s="0" t="n">
        <v>1</v>
      </c>
      <c r="T25" s="10" t="n">
        <v>5</v>
      </c>
      <c r="U25" s="2" t="n">
        <v>5</v>
      </c>
      <c r="V25" s="2" t="n">
        <v>67.55</v>
      </c>
      <c r="W25" s="2" t="n">
        <v>9.46</v>
      </c>
      <c r="X25" s="2" t="n">
        <v>77.01</v>
      </c>
      <c r="Z25" s="2" t="n">
        <v>0</v>
      </c>
      <c r="AA25" s="2" t="n">
        <v>0</v>
      </c>
      <c r="AB25" s="2" t="n">
        <v>0</v>
      </c>
      <c r="AD25" s="2" t="n">
        <v>0</v>
      </c>
      <c r="AE25" s="2" t="n">
        <v>0</v>
      </c>
      <c r="AF25" s="2" t="n">
        <v>0</v>
      </c>
      <c r="AH25" s="2" t="n">
        <v>0</v>
      </c>
      <c r="AI25" s="2" t="n">
        <v>0</v>
      </c>
      <c r="AJ25" s="2" t="n">
        <v>0</v>
      </c>
      <c r="AL25" s="2" t="n">
        <v>0</v>
      </c>
      <c r="AM25" s="2" t="n">
        <v>0</v>
      </c>
      <c r="AN25" s="2" t="n">
        <v>0</v>
      </c>
      <c r="AP25" s="2" t="n">
        <v>87.82</v>
      </c>
      <c r="AQ25" s="2" t="n">
        <v>12.3</v>
      </c>
      <c r="AR25" s="2" t="n">
        <v>100.12</v>
      </c>
      <c r="AT25" s="5" t="n">
        <v>87.82</v>
      </c>
      <c r="AU25" s="2" t="n">
        <f aca="false">IF(W25&gt;0,AT25*0.14,0)</f>
        <v>12.2948</v>
      </c>
      <c r="AV25" s="2" t="n">
        <f aca="false">AT25+AU25</f>
        <v>100.1148</v>
      </c>
      <c r="AX25" s="2" t="n">
        <v>30.01</v>
      </c>
      <c r="AZ25" s="8" t="s">
        <v>70</v>
      </c>
      <c r="BA25" s="0" t="s">
        <v>129</v>
      </c>
    </row>
    <row collapsed="false" customFormat="false" customHeight="true" hidden="false" ht="14.4" outlineLevel="0" r="26">
      <c r="A26" s="0" t="n">
        <v>6422</v>
      </c>
      <c r="B26" s="0" t="s">
        <v>130</v>
      </c>
      <c r="C26" s="0" t="s">
        <v>44</v>
      </c>
      <c r="D26" s="0" t="s">
        <v>63</v>
      </c>
      <c r="E26" s="0" t="n">
        <v>12355</v>
      </c>
      <c r="G26" s="2" t="n">
        <v>13.79</v>
      </c>
      <c r="H26" s="0" t="s">
        <v>112</v>
      </c>
      <c r="I26" s="0" t="n">
        <v>17631071</v>
      </c>
      <c r="J26" s="0" t="n">
        <v>6422</v>
      </c>
      <c r="L26" s="0" t="s">
        <v>74</v>
      </c>
      <c r="N26" s="0" t="s">
        <v>65</v>
      </c>
      <c r="O26" s="0" t="s">
        <v>66</v>
      </c>
      <c r="P26" s="0" t="s">
        <v>131</v>
      </c>
      <c r="Q26" s="0" t="s">
        <v>66</v>
      </c>
      <c r="R26" s="9" t="s">
        <v>77</v>
      </c>
      <c r="S26" s="0" t="n">
        <v>1</v>
      </c>
      <c r="T26" s="10" t="n">
        <v>5</v>
      </c>
      <c r="U26" s="2" t="n">
        <v>5</v>
      </c>
      <c r="V26" s="2" t="n">
        <v>67.55</v>
      </c>
      <c r="W26" s="2" t="n">
        <v>9.47</v>
      </c>
      <c r="X26" s="2" t="n">
        <v>77.02</v>
      </c>
      <c r="Z26" s="2" t="n">
        <v>0</v>
      </c>
      <c r="AA26" s="2" t="n">
        <v>0</v>
      </c>
      <c r="AB26" s="2" t="n">
        <v>0</v>
      </c>
      <c r="AD26" s="2" t="n">
        <v>0</v>
      </c>
      <c r="AE26" s="2" t="n">
        <v>0</v>
      </c>
      <c r="AF26" s="2" t="n">
        <v>0</v>
      </c>
      <c r="AH26" s="2" t="n">
        <v>0</v>
      </c>
      <c r="AI26" s="2" t="n">
        <v>0</v>
      </c>
      <c r="AJ26" s="2" t="n">
        <v>0</v>
      </c>
      <c r="AL26" s="2" t="n">
        <v>0</v>
      </c>
      <c r="AM26" s="2" t="n">
        <v>0</v>
      </c>
      <c r="AN26" s="2" t="n">
        <v>0</v>
      </c>
      <c r="AP26" s="2" t="n">
        <v>87.82</v>
      </c>
      <c r="AQ26" s="2" t="n">
        <v>12.3</v>
      </c>
      <c r="AR26" s="2" t="n">
        <v>100.12</v>
      </c>
      <c r="AT26" s="5" t="n">
        <v>87.82</v>
      </c>
      <c r="AU26" s="2" t="n">
        <f aca="false">IF(W26&gt;0,AT26*0.14,0)</f>
        <v>12.2948</v>
      </c>
      <c r="AV26" s="2" t="n">
        <f aca="false">AT26+AU26</f>
        <v>100.1148</v>
      </c>
      <c r="AX26" s="2" t="n">
        <v>30.01</v>
      </c>
      <c r="AZ26" s="8" t="s">
        <v>70</v>
      </c>
    </row>
    <row collapsed="false" customFormat="false" customHeight="true" hidden="false" ht="14.4" outlineLevel="0" r="27">
      <c r="A27" s="0" t="n">
        <v>6423</v>
      </c>
      <c r="B27" s="0" t="s">
        <v>132</v>
      </c>
      <c r="C27" s="0" t="s">
        <v>44</v>
      </c>
      <c r="D27" s="0" t="s">
        <v>63</v>
      </c>
      <c r="E27" s="0" t="n">
        <v>12355</v>
      </c>
      <c r="G27" s="2" t="n">
        <v>11.13</v>
      </c>
      <c r="H27" s="0" t="s">
        <v>133</v>
      </c>
      <c r="I27" s="0" t="n">
        <v>17631064</v>
      </c>
      <c r="J27" s="0" t="n">
        <v>6423</v>
      </c>
      <c r="L27" s="0" t="s">
        <v>74</v>
      </c>
      <c r="N27" s="0" t="s">
        <v>65</v>
      </c>
      <c r="O27" s="0" t="s">
        <v>66</v>
      </c>
      <c r="P27" s="0" t="s">
        <v>134</v>
      </c>
      <c r="Q27" s="0" t="s">
        <v>68</v>
      </c>
      <c r="R27" s="9" t="s">
        <v>77</v>
      </c>
      <c r="S27" s="0" t="n">
        <v>1</v>
      </c>
      <c r="T27" s="7" t="n">
        <v>7</v>
      </c>
      <c r="U27" s="2" t="n">
        <v>7</v>
      </c>
      <c r="V27" s="2" t="n">
        <v>68.25</v>
      </c>
      <c r="W27" s="2" t="n">
        <v>9.56</v>
      </c>
      <c r="X27" s="2" t="n">
        <v>77.81</v>
      </c>
      <c r="Z27" s="2" t="n">
        <v>0</v>
      </c>
      <c r="AA27" s="2" t="n">
        <v>0</v>
      </c>
      <c r="AB27" s="2" t="n">
        <v>0</v>
      </c>
      <c r="AD27" s="2" t="n">
        <v>0</v>
      </c>
      <c r="AE27" s="2" t="n">
        <v>0</v>
      </c>
      <c r="AF27" s="2" t="n">
        <v>0</v>
      </c>
      <c r="AH27" s="2" t="n">
        <v>0</v>
      </c>
      <c r="AI27" s="2" t="n">
        <v>0</v>
      </c>
      <c r="AJ27" s="2" t="n">
        <v>0</v>
      </c>
      <c r="AL27" s="2" t="n">
        <v>0</v>
      </c>
      <c r="AM27" s="2" t="n">
        <v>0</v>
      </c>
      <c r="AN27" s="2" t="n">
        <v>0</v>
      </c>
      <c r="AP27" s="2" t="n">
        <v>88.73</v>
      </c>
      <c r="AQ27" s="2" t="n">
        <v>12.43</v>
      </c>
      <c r="AR27" s="2" t="n">
        <v>101.16</v>
      </c>
      <c r="AT27" s="5" t="n">
        <v>88.73</v>
      </c>
      <c r="AU27" s="2" t="n">
        <f aca="false">IF(W27&gt;0,AT27*0.14,0)</f>
        <v>12.4222</v>
      </c>
      <c r="AV27" s="2" t="n">
        <f aca="false">AT27+AU27</f>
        <v>101.1522</v>
      </c>
      <c r="AX27" s="2" t="n">
        <v>30.01</v>
      </c>
      <c r="AZ27" s="6"/>
    </row>
    <row collapsed="false" customFormat="false" customHeight="true" hidden="false" ht="14.4" outlineLevel="0" r="28">
      <c r="A28" s="0" t="n">
        <v>6424</v>
      </c>
      <c r="B28" s="0" t="s">
        <v>135</v>
      </c>
      <c r="C28" s="0" t="s">
        <v>44</v>
      </c>
      <c r="D28" s="0" t="s">
        <v>63</v>
      </c>
      <c r="E28" s="0" t="n">
        <v>12355</v>
      </c>
      <c r="G28" s="2" t="n">
        <v>10.16</v>
      </c>
      <c r="H28" s="0" t="s">
        <v>57</v>
      </c>
      <c r="I28" s="0" t="n">
        <v>17631054</v>
      </c>
      <c r="J28" s="0" t="n">
        <v>6424</v>
      </c>
      <c r="L28" s="0" t="s">
        <v>64</v>
      </c>
      <c r="N28" s="0" t="s">
        <v>65</v>
      </c>
      <c r="O28" s="0" t="s">
        <v>66</v>
      </c>
      <c r="P28" s="0" t="s">
        <v>136</v>
      </c>
      <c r="Q28" s="0" t="s">
        <v>66</v>
      </c>
      <c r="R28" s="9" t="s">
        <v>77</v>
      </c>
      <c r="S28" s="0" t="n">
        <v>1</v>
      </c>
      <c r="T28" s="7" t="n">
        <v>7</v>
      </c>
      <c r="U28" s="2" t="n">
        <v>7</v>
      </c>
      <c r="V28" s="2" t="n">
        <v>68.25</v>
      </c>
      <c r="W28" s="2" t="n">
        <v>9.56</v>
      </c>
      <c r="X28" s="2" t="n">
        <v>77.81</v>
      </c>
      <c r="Z28" s="2" t="n">
        <v>0</v>
      </c>
      <c r="AA28" s="2" t="n">
        <v>0</v>
      </c>
      <c r="AB28" s="2" t="n">
        <v>0</v>
      </c>
      <c r="AD28" s="2" t="n">
        <v>0</v>
      </c>
      <c r="AE28" s="2" t="n">
        <v>0</v>
      </c>
      <c r="AF28" s="2" t="n">
        <v>0</v>
      </c>
      <c r="AH28" s="2" t="n">
        <v>0</v>
      </c>
      <c r="AI28" s="2" t="n">
        <v>0</v>
      </c>
      <c r="AJ28" s="2" t="n">
        <v>0</v>
      </c>
      <c r="AL28" s="2" t="n">
        <v>0</v>
      </c>
      <c r="AM28" s="2" t="n">
        <v>0</v>
      </c>
      <c r="AN28" s="2" t="n">
        <v>0</v>
      </c>
      <c r="AP28" s="2" t="n">
        <v>88.73</v>
      </c>
      <c r="AQ28" s="2" t="n">
        <v>12.43</v>
      </c>
      <c r="AR28" s="2" t="n">
        <v>101.16</v>
      </c>
      <c r="AT28" s="5" t="n">
        <v>88.73</v>
      </c>
      <c r="AU28" s="2" t="n">
        <f aca="false">IF(W28&gt;0,AT28*0.14,0)</f>
        <v>12.4222</v>
      </c>
      <c r="AV28" s="2" t="n">
        <f aca="false">AT28+AU28</f>
        <v>101.1522</v>
      </c>
      <c r="AX28" s="2" t="n">
        <v>30.01</v>
      </c>
      <c r="AZ28" s="8" t="s">
        <v>70</v>
      </c>
      <c r="BA28" s="0" t="s">
        <v>137</v>
      </c>
    </row>
    <row collapsed="false" customFormat="false" customHeight="true" hidden="false" ht="14.4" outlineLevel="0" r="29">
      <c r="A29" s="0" t="n">
        <v>6425</v>
      </c>
      <c r="B29" s="0" t="s">
        <v>138</v>
      </c>
      <c r="C29" s="0" t="s">
        <v>44</v>
      </c>
      <c r="D29" s="0" t="s">
        <v>63</v>
      </c>
      <c r="E29" s="0" t="n">
        <v>12355</v>
      </c>
      <c r="G29" s="2" t="n">
        <v>8.93</v>
      </c>
      <c r="H29" s="0" t="s">
        <v>102</v>
      </c>
      <c r="I29" s="0" t="n">
        <v>17631075</v>
      </c>
      <c r="J29" s="0" t="n">
        <v>6425</v>
      </c>
      <c r="L29" s="0" t="s">
        <v>74</v>
      </c>
      <c r="N29" s="0" t="s">
        <v>65</v>
      </c>
      <c r="O29" s="0" t="s">
        <v>66</v>
      </c>
      <c r="P29" s="0" t="s">
        <v>139</v>
      </c>
      <c r="Q29" s="0" t="s">
        <v>76</v>
      </c>
      <c r="R29" s="9" t="s">
        <v>77</v>
      </c>
      <c r="S29" s="0" t="n">
        <v>1</v>
      </c>
      <c r="T29" s="7" t="n">
        <v>8</v>
      </c>
      <c r="U29" s="2" t="n">
        <v>8</v>
      </c>
      <c r="V29" s="2" t="n">
        <v>68.6</v>
      </c>
      <c r="W29" s="2" t="n">
        <v>9.6</v>
      </c>
      <c r="X29" s="2" t="n">
        <v>78.2</v>
      </c>
      <c r="Z29" s="2" t="n">
        <v>0</v>
      </c>
      <c r="AA29" s="2" t="n">
        <v>0</v>
      </c>
      <c r="AB29" s="2" t="n">
        <v>0</v>
      </c>
      <c r="AD29" s="2" t="n">
        <v>0</v>
      </c>
      <c r="AE29" s="2" t="n">
        <v>0</v>
      </c>
      <c r="AF29" s="2" t="n">
        <v>0</v>
      </c>
      <c r="AH29" s="2" t="n">
        <v>0</v>
      </c>
      <c r="AI29" s="2" t="n">
        <v>0</v>
      </c>
      <c r="AJ29" s="2" t="n">
        <v>0</v>
      </c>
      <c r="AL29" s="2" t="n">
        <v>0</v>
      </c>
      <c r="AM29" s="2" t="n">
        <v>0</v>
      </c>
      <c r="AN29" s="2" t="n">
        <v>0</v>
      </c>
      <c r="AP29" s="2" t="n">
        <v>89.18</v>
      </c>
      <c r="AQ29" s="2" t="n">
        <v>12.49</v>
      </c>
      <c r="AR29" s="2" t="n">
        <v>101.67</v>
      </c>
      <c r="AT29" s="5" t="n">
        <v>89.18</v>
      </c>
      <c r="AU29" s="2" t="n">
        <f aca="false">IF(W29&gt;0,AT29*0.14,0)</f>
        <v>12.4852</v>
      </c>
      <c r="AV29" s="2" t="n">
        <f aca="false">AT29+AU29</f>
        <v>101.6652</v>
      </c>
      <c r="AX29" s="2" t="n">
        <v>30</v>
      </c>
      <c r="AZ29" s="8" t="s">
        <v>70</v>
      </c>
      <c r="BA29" s="0" t="s">
        <v>140</v>
      </c>
    </row>
    <row collapsed="false" customFormat="false" customHeight="true" hidden="false" ht="14.4" outlineLevel="0" r="30">
      <c r="A30" s="0" t="n">
        <v>6426</v>
      </c>
      <c r="B30" s="0" t="s">
        <v>141</v>
      </c>
      <c r="C30" s="0" t="s">
        <v>44</v>
      </c>
      <c r="D30" s="0" t="s">
        <v>63</v>
      </c>
      <c r="E30" s="0" t="n">
        <v>12355</v>
      </c>
      <c r="G30" s="2" t="n">
        <v>7.15</v>
      </c>
      <c r="H30" s="0" t="s">
        <v>142</v>
      </c>
      <c r="I30" s="0" t="n">
        <v>17631055</v>
      </c>
      <c r="J30" s="0" t="n">
        <v>6426</v>
      </c>
      <c r="L30" s="0" t="s">
        <v>74</v>
      </c>
      <c r="N30" s="0" t="s">
        <v>65</v>
      </c>
      <c r="O30" s="0" t="s">
        <v>66</v>
      </c>
      <c r="P30" s="0" t="s">
        <v>143</v>
      </c>
      <c r="Q30" s="0" t="s">
        <v>68</v>
      </c>
      <c r="R30" s="9" t="s">
        <v>77</v>
      </c>
      <c r="S30" s="0" t="n">
        <v>1</v>
      </c>
      <c r="T30" s="7" t="n">
        <v>11</v>
      </c>
      <c r="U30" s="2" t="n">
        <v>11</v>
      </c>
      <c r="V30" s="2" t="n">
        <v>73.49</v>
      </c>
      <c r="W30" s="2" t="n">
        <v>10.29</v>
      </c>
      <c r="X30" s="2" t="n">
        <v>83.78</v>
      </c>
      <c r="Z30" s="2" t="n">
        <v>0</v>
      </c>
      <c r="AA30" s="2" t="n">
        <v>0</v>
      </c>
      <c r="AB30" s="2" t="n">
        <v>0</v>
      </c>
      <c r="AD30" s="2" t="n">
        <v>0</v>
      </c>
      <c r="AE30" s="2" t="n">
        <v>0</v>
      </c>
      <c r="AF30" s="2" t="n">
        <v>0</v>
      </c>
      <c r="AH30" s="2" t="n">
        <v>0</v>
      </c>
      <c r="AI30" s="2" t="n">
        <v>0</v>
      </c>
      <c r="AJ30" s="2" t="n">
        <v>0</v>
      </c>
      <c r="AL30" s="2" t="n">
        <v>0</v>
      </c>
      <c r="AM30" s="2" t="n">
        <v>0</v>
      </c>
      <c r="AN30" s="2" t="n">
        <v>0</v>
      </c>
      <c r="AP30" s="2" t="n">
        <v>95.54</v>
      </c>
      <c r="AQ30" s="2" t="n">
        <v>13.38</v>
      </c>
      <c r="AR30" s="2" t="n">
        <v>108.92</v>
      </c>
      <c r="AT30" s="5" t="n">
        <v>95.54</v>
      </c>
      <c r="AU30" s="2" t="n">
        <f aca="false">IF(W30&gt;0,AT30*0.14,0)</f>
        <v>13.3756</v>
      </c>
      <c r="AV30" s="2" t="n">
        <f aca="false">AT30+AU30</f>
        <v>108.9156</v>
      </c>
      <c r="AX30" s="2" t="n">
        <v>30</v>
      </c>
      <c r="AZ30" s="8" t="s">
        <v>70</v>
      </c>
      <c r="BA30" s="0" t="s">
        <v>144</v>
      </c>
    </row>
    <row collapsed="false" customFormat="false" customHeight="true" hidden="false" ht="14.4" outlineLevel="0" r="31">
      <c r="A31" s="0" t="n">
        <v>6427</v>
      </c>
      <c r="B31" s="0" t="s">
        <v>145</v>
      </c>
      <c r="C31" s="0" t="s">
        <v>44</v>
      </c>
      <c r="D31" s="0" t="s">
        <v>63</v>
      </c>
      <c r="E31" s="0" t="n">
        <v>12355</v>
      </c>
      <c r="G31" s="2" t="n">
        <v>18.92</v>
      </c>
      <c r="H31" s="0" t="s">
        <v>73</v>
      </c>
      <c r="I31" s="0" t="n">
        <v>17631074</v>
      </c>
      <c r="J31" s="0" t="n">
        <v>6427</v>
      </c>
      <c r="L31" s="0" t="s">
        <v>74</v>
      </c>
      <c r="N31" s="0" t="s">
        <v>65</v>
      </c>
      <c r="O31" s="0" t="s">
        <v>66</v>
      </c>
      <c r="P31" s="0" t="s">
        <v>146</v>
      </c>
      <c r="Q31" s="0" t="s">
        <v>66</v>
      </c>
      <c r="R31" s="9" t="s">
        <v>77</v>
      </c>
      <c r="S31" s="0" t="n">
        <v>1</v>
      </c>
      <c r="T31" s="7" t="n">
        <v>12</v>
      </c>
      <c r="U31" s="2" t="n">
        <v>12</v>
      </c>
      <c r="V31" s="2" t="n">
        <v>209.05</v>
      </c>
      <c r="W31" s="2" t="n">
        <v>29.27</v>
      </c>
      <c r="X31" s="2" t="n">
        <v>238.32</v>
      </c>
      <c r="Z31" s="2" t="n">
        <v>0</v>
      </c>
      <c r="AA31" s="2" t="n">
        <v>0</v>
      </c>
      <c r="AB31" s="2" t="n">
        <v>0</v>
      </c>
      <c r="AD31" s="2" t="n">
        <v>0</v>
      </c>
      <c r="AE31" s="2" t="n">
        <v>0</v>
      </c>
      <c r="AF31" s="2" t="n">
        <v>0</v>
      </c>
      <c r="AH31" s="2" t="n">
        <v>0</v>
      </c>
      <c r="AI31" s="2" t="n">
        <v>0</v>
      </c>
      <c r="AJ31" s="2" t="n">
        <v>0</v>
      </c>
      <c r="AL31" s="2" t="n">
        <v>0</v>
      </c>
      <c r="AM31" s="2" t="n">
        <v>0</v>
      </c>
      <c r="AN31" s="2" t="n">
        <v>0</v>
      </c>
      <c r="AP31" s="2" t="n">
        <v>271.77</v>
      </c>
      <c r="AQ31" s="2" t="n">
        <v>38.05</v>
      </c>
      <c r="AR31" s="2" t="n">
        <v>309.82</v>
      </c>
      <c r="AT31" s="5" t="n">
        <v>271.77</v>
      </c>
      <c r="AU31" s="2" t="n">
        <f aca="false">IF(W31&gt;0,AT31*0.14,0)</f>
        <v>38.0478</v>
      </c>
      <c r="AV31" s="2" t="n">
        <f aca="false">AT31+AU31</f>
        <v>309.8178</v>
      </c>
      <c r="AX31" s="2" t="n">
        <v>30</v>
      </c>
      <c r="AZ31" s="8" t="s">
        <v>70</v>
      </c>
      <c r="BA31" s="0" t="s">
        <v>147</v>
      </c>
    </row>
    <row collapsed="false" customFormat="false" customHeight="true" hidden="false" ht="14.4" outlineLevel="0" r="32">
      <c r="A32" s="0" t="n">
        <v>6428</v>
      </c>
      <c r="B32" s="0" t="s">
        <v>148</v>
      </c>
      <c r="C32" s="0" t="s">
        <v>44</v>
      </c>
      <c r="D32" s="0" t="s">
        <v>63</v>
      </c>
      <c r="E32" s="0" t="n">
        <v>12355</v>
      </c>
      <c r="G32" s="2" t="n">
        <v>6.87</v>
      </c>
      <c r="H32" s="0" t="s">
        <v>149</v>
      </c>
      <c r="I32" s="0" t="n">
        <v>18363096</v>
      </c>
      <c r="J32" s="0" t="n">
        <v>6428</v>
      </c>
      <c r="L32" s="0" t="s">
        <v>74</v>
      </c>
      <c r="N32" s="0" t="s">
        <v>65</v>
      </c>
      <c r="O32" s="0" t="s">
        <v>66</v>
      </c>
      <c r="P32" s="0" t="s">
        <v>150</v>
      </c>
      <c r="Q32" s="0" t="s">
        <v>89</v>
      </c>
      <c r="R32" s="9" t="s">
        <v>77</v>
      </c>
      <c r="S32" s="0" t="n">
        <v>1</v>
      </c>
      <c r="T32" s="7" t="n">
        <v>15</v>
      </c>
      <c r="U32" s="2" t="n">
        <v>15</v>
      </c>
      <c r="V32" s="2" t="n">
        <v>102.71</v>
      </c>
      <c r="W32" s="2" t="n">
        <v>14.38</v>
      </c>
      <c r="X32" s="2" t="n">
        <v>117.09</v>
      </c>
      <c r="Z32" s="2" t="n">
        <v>0</v>
      </c>
      <c r="AA32" s="2" t="n">
        <v>0</v>
      </c>
      <c r="AB32" s="2" t="n">
        <v>0</v>
      </c>
      <c r="AD32" s="2" t="n">
        <v>0</v>
      </c>
      <c r="AE32" s="2" t="n">
        <v>0</v>
      </c>
      <c r="AF32" s="2" t="n">
        <v>0</v>
      </c>
      <c r="AH32" s="2" t="n">
        <v>0</v>
      </c>
      <c r="AI32" s="2" t="n">
        <v>0</v>
      </c>
      <c r="AJ32" s="2" t="n">
        <v>0</v>
      </c>
      <c r="AL32" s="2" t="n">
        <v>0</v>
      </c>
      <c r="AM32" s="2" t="n">
        <v>0</v>
      </c>
      <c r="AN32" s="2" t="n">
        <v>0</v>
      </c>
      <c r="AP32" s="2" t="n">
        <v>133.53</v>
      </c>
      <c r="AQ32" s="2" t="n">
        <v>18.7</v>
      </c>
      <c r="AR32" s="2" t="n">
        <v>152.23</v>
      </c>
      <c r="AT32" s="5" t="n">
        <v>133.53</v>
      </c>
      <c r="AU32" s="2" t="n">
        <f aca="false">IF(W32&gt;0,AT32*0.14,0)</f>
        <v>18.6942</v>
      </c>
      <c r="AV32" s="2" t="n">
        <f aca="false">AT32+AU32</f>
        <v>152.2242</v>
      </c>
      <c r="AX32" s="2" t="n">
        <v>30.01</v>
      </c>
      <c r="AZ32" s="8" t="s">
        <v>70</v>
      </c>
      <c r="BA32" s="0" t="s">
        <v>151</v>
      </c>
    </row>
    <row collapsed="false" customFormat="false" customHeight="true" hidden="false" ht="14.4" outlineLevel="0" r="33">
      <c r="A33" s="0" t="n">
        <v>6429</v>
      </c>
      <c r="B33" s="0" t="s">
        <v>152</v>
      </c>
      <c r="C33" s="0" t="s">
        <v>44</v>
      </c>
      <c r="D33" s="0" t="s">
        <v>63</v>
      </c>
      <c r="E33" s="0" t="n">
        <v>12355</v>
      </c>
      <c r="G33" s="2" t="n">
        <v>11.99</v>
      </c>
      <c r="H33" s="0" t="s">
        <v>153</v>
      </c>
      <c r="I33" s="0" t="n">
        <v>17631084</v>
      </c>
      <c r="J33" s="0" t="n">
        <v>6429</v>
      </c>
      <c r="L33" s="0" t="s">
        <v>74</v>
      </c>
      <c r="N33" s="0" t="s">
        <v>65</v>
      </c>
      <c r="O33" s="0" t="s">
        <v>66</v>
      </c>
      <c r="P33" s="0" t="s">
        <v>154</v>
      </c>
      <c r="Q33" s="0" t="s">
        <v>66</v>
      </c>
      <c r="R33" s="9" t="s">
        <v>77</v>
      </c>
      <c r="S33" s="0" t="n">
        <v>1</v>
      </c>
      <c r="T33" s="7" t="n">
        <v>20</v>
      </c>
      <c r="U33" s="2" t="n">
        <v>20</v>
      </c>
      <c r="V33" s="2" t="n">
        <v>234.38</v>
      </c>
      <c r="W33" s="2" t="n">
        <v>32.81</v>
      </c>
      <c r="X33" s="2" t="n">
        <v>267.19</v>
      </c>
      <c r="Z33" s="2" t="n">
        <v>0</v>
      </c>
      <c r="AA33" s="2" t="n">
        <v>0</v>
      </c>
      <c r="AB33" s="2" t="n">
        <v>0</v>
      </c>
      <c r="AD33" s="2" t="n">
        <v>0</v>
      </c>
      <c r="AE33" s="2" t="n">
        <v>0</v>
      </c>
      <c r="AF33" s="2" t="n">
        <v>0</v>
      </c>
      <c r="AH33" s="2" t="n">
        <v>0</v>
      </c>
      <c r="AI33" s="2" t="n">
        <v>0</v>
      </c>
      <c r="AJ33" s="2" t="n">
        <v>0</v>
      </c>
      <c r="AL33" s="2" t="n">
        <v>0</v>
      </c>
      <c r="AM33" s="2" t="n">
        <v>0</v>
      </c>
      <c r="AN33" s="2" t="n">
        <v>0</v>
      </c>
      <c r="AP33" s="2" t="n">
        <v>304.7</v>
      </c>
      <c r="AQ33" s="2" t="n">
        <v>42.66</v>
      </c>
      <c r="AR33" s="2" t="n">
        <v>347.36</v>
      </c>
      <c r="AT33" s="5" t="n">
        <v>304.7</v>
      </c>
      <c r="AU33" s="2" t="n">
        <f aca="false">IF(W33&gt;0,AT33*0.14,0)</f>
        <v>42.658</v>
      </c>
      <c r="AV33" s="2" t="n">
        <f aca="false">AT33+AU33</f>
        <v>347.358</v>
      </c>
      <c r="AX33" s="2" t="n">
        <v>30</v>
      </c>
      <c r="AZ33" s="8" t="s">
        <v>70</v>
      </c>
      <c r="BA33" s="0" t="s">
        <v>155</v>
      </c>
    </row>
    <row collapsed="false" customFormat="false" customHeight="true" hidden="false" ht="14.4" outlineLevel="0" r="34">
      <c r="A34" s="0" t="n">
        <v>6430</v>
      </c>
      <c r="B34" s="0" t="s">
        <v>156</v>
      </c>
      <c r="C34" s="0" t="s">
        <v>44</v>
      </c>
      <c r="D34" s="0" t="s">
        <v>63</v>
      </c>
      <c r="E34" s="0" t="n">
        <v>12355</v>
      </c>
      <c r="G34" s="2" t="n">
        <v>5.14</v>
      </c>
      <c r="H34" s="0" t="s">
        <v>157</v>
      </c>
      <c r="I34" s="0" t="n">
        <v>17631061</v>
      </c>
      <c r="J34" s="0" t="n">
        <v>6430</v>
      </c>
      <c r="L34" s="0" t="s">
        <v>74</v>
      </c>
      <c r="N34" s="0" t="s">
        <v>65</v>
      </c>
      <c r="O34" s="0" t="s">
        <v>66</v>
      </c>
      <c r="P34" s="0" t="s">
        <v>158</v>
      </c>
      <c r="Q34" s="0" t="s">
        <v>68</v>
      </c>
      <c r="R34" s="9" t="s">
        <v>77</v>
      </c>
      <c r="S34" s="0" t="n">
        <v>2</v>
      </c>
      <c r="T34" s="7" t="n">
        <v>29</v>
      </c>
      <c r="U34" s="2" t="n">
        <v>29</v>
      </c>
      <c r="V34" s="2" t="n">
        <v>148.87</v>
      </c>
      <c r="W34" s="2" t="n">
        <v>20.84</v>
      </c>
      <c r="X34" s="2" t="n">
        <v>169.71</v>
      </c>
      <c r="Z34" s="2" t="n">
        <v>0</v>
      </c>
      <c r="AA34" s="2" t="n">
        <v>0</v>
      </c>
      <c r="AB34" s="2" t="n">
        <v>0</v>
      </c>
      <c r="AD34" s="2" t="n">
        <v>0</v>
      </c>
      <c r="AE34" s="2" t="n">
        <v>0</v>
      </c>
      <c r="AF34" s="2" t="n">
        <v>0</v>
      </c>
      <c r="AH34" s="2" t="n">
        <v>0</v>
      </c>
      <c r="AI34" s="2" t="n">
        <v>0</v>
      </c>
      <c r="AJ34" s="2" t="n">
        <v>0</v>
      </c>
      <c r="AL34" s="2" t="n">
        <v>0</v>
      </c>
      <c r="AM34" s="2" t="n">
        <v>0</v>
      </c>
      <c r="AN34" s="2" t="n">
        <v>0</v>
      </c>
      <c r="AP34" s="2" t="n">
        <v>193.54</v>
      </c>
      <c r="AQ34" s="2" t="n">
        <v>27.1</v>
      </c>
      <c r="AR34" s="2" t="n">
        <v>220.64</v>
      </c>
      <c r="AT34" s="5" t="n">
        <v>193.54</v>
      </c>
      <c r="AU34" s="2" t="n">
        <f aca="false">IF(W34&gt;0,AT34*0.14,0)</f>
        <v>27.0956</v>
      </c>
      <c r="AV34" s="2" t="n">
        <f aca="false">AT34+AU34</f>
        <v>220.6356</v>
      </c>
      <c r="AX34" s="2" t="n">
        <v>30.01</v>
      </c>
      <c r="AZ34" s="8" t="s">
        <v>70</v>
      </c>
      <c r="BA34" s="0" t="s">
        <v>159</v>
      </c>
    </row>
    <row collapsed="false" customFormat="false" customHeight="true" hidden="false" ht="14.4" outlineLevel="0" r="35">
      <c r="A35" s="0" t="n">
        <v>6431</v>
      </c>
      <c r="B35" s="0" t="s">
        <v>160</v>
      </c>
      <c r="C35" s="0" t="s">
        <v>44</v>
      </c>
      <c r="D35" s="0" t="s">
        <v>63</v>
      </c>
      <c r="E35" s="0" t="n">
        <v>12355</v>
      </c>
      <c r="G35" s="2" t="n">
        <v>8.3</v>
      </c>
      <c r="H35" s="0" t="s">
        <v>161</v>
      </c>
      <c r="I35" s="0" t="n">
        <v>17631078</v>
      </c>
      <c r="J35" s="0" t="n">
        <v>6431</v>
      </c>
      <c r="L35" s="0" t="s">
        <v>64</v>
      </c>
      <c r="N35" s="0" t="s">
        <v>65</v>
      </c>
      <c r="O35" s="0" t="s">
        <v>66</v>
      </c>
      <c r="P35" s="0" t="s">
        <v>162</v>
      </c>
      <c r="Q35" s="0" t="s">
        <v>163</v>
      </c>
      <c r="R35" s="9" t="s">
        <v>77</v>
      </c>
      <c r="S35" s="0" t="n">
        <v>1</v>
      </c>
      <c r="T35" s="7" t="n">
        <v>30</v>
      </c>
      <c r="U35" s="2" t="n">
        <v>30</v>
      </c>
      <c r="V35" s="2" t="n">
        <v>242.09</v>
      </c>
      <c r="W35" s="2" t="n">
        <v>33.89</v>
      </c>
      <c r="X35" s="2" t="n">
        <v>275.98</v>
      </c>
      <c r="Z35" s="2" t="n">
        <v>0</v>
      </c>
      <c r="AA35" s="2" t="n">
        <v>0</v>
      </c>
      <c r="AB35" s="2" t="n">
        <v>0</v>
      </c>
      <c r="AD35" s="2" t="n">
        <v>0</v>
      </c>
      <c r="AE35" s="2" t="n">
        <v>0</v>
      </c>
      <c r="AF35" s="2" t="n">
        <v>0</v>
      </c>
      <c r="AH35" s="2" t="n">
        <v>0</v>
      </c>
      <c r="AI35" s="2" t="n">
        <v>0</v>
      </c>
      <c r="AJ35" s="2" t="n">
        <v>0</v>
      </c>
      <c r="AL35" s="2" t="n">
        <v>0</v>
      </c>
      <c r="AM35" s="2" t="n">
        <v>0</v>
      </c>
      <c r="AN35" s="2" t="n">
        <v>0</v>
      </c>
      <c r="AP35" s="2" t="n">
        <v>314.72</v>
      </c>
      <c r="AQ35" s="2" t="n">
        <v>44.07</v>
      </c>
      <c r="AR35" s="2" t="n">
        <v>358.79</v>
      </c>
      <c r="AT35" s="5" t="n">
        <v>314.72</v>
      </c>
      <c r="AU35" s="2" t="n">
        <f aca="false">IF(W35&gt;0,AT35*0.14,0)</f>
        <v>44.0608</v>
      </c>
      <c r="AV35" s="2" t="n">
        <f aca="false">AT35+AU35</f>
        <v>358.7808</v>
      </c>
      <c r="AX35" s="2" t="n">
        <v>30</v>
      </c>
      <c r="AZ35" s="8" t="s">
        <v>70</v>
      </c>
      <c r="BA35" s="0" t="s">
        <v>164</v>
      </c>
    </row>
    <row collapsed="false" customFormat="false" customHeight="true" hidden="false" ht="14.4" outlineLevel="0" r="36">
      <c r="A36" s="0" t="n">
        <v>6432</v>
      </c>
      <c r="B36" s="0" t="s">
        <v>165</v>
      </c>
      <c r="C36" s="0" t="s">
        <v>44</v>
      </c>
      <c r="D36" s="0" t="s">
        <v>63</v>
      </c>
      <c r="E36" s="0" t="n">
        <v>12355</v>
      </c>
      <c r="G36" s="2" t="n">
        <v>4.47</v>
      </c>
      <c r="H36" s="0" t="s">
        <v>166</v>
      </c>
      <c r="I36" s="0" t="n">
        <v>17631077</v>
      </c>
      <c r="J36" s="0" t="n">
        <v>6432</v>
      </c>
      <c r="L36" s="0" t="s">
        <v>74</v>
      </c>
      <c r="N36" s="0" t="s">
        <v>65</v>
      </c>
      <c r="O36" s="0" t="s">
        <v>66</v>
      </c>
      <c r="P36" s="0" t="s">
        <v>167</v>
      </c>
      <c r="Q36" s="0" t="s">
        <v>68</v>
      </c>
      <c r="R36" s="9" t="s">
        <v>77</v>
      </c>
      <c r="S36" s="0" t="n">
        <v>4</v>
      </c>
      <c r="T36" s="4" t="n">
        <v>107</v>
      </c>
      <c r="U36" s="2" t="n">
        <v>107</v>
      </c>
      <c r="V36" s="2" t="n">
        <v>475.5</v>
      </c>
      <c r="W36" s="2" t="n">
        <v>66.57</v>
      </c>
      <c r="X36" s="2" t="n">
        <v>542.07</v>
      </c>
      <c r="Z36" s="2" t="n">
        <v>0</v>
      </c>
      <c r="AA36" s="2" t="n">
        <v>0</v>
      </c>
      <c r="AB36" s="2" t="n">
        <v>0</v>
      </c>
      <c r="AD36" s="2" t="n">
        <v>0</v>
      </c>
      <c r="AE36" s="2" t="n">
        <v>0</v>
      </c>
      <c r="AF36" s="2" t="n">
        <v>0</v>
      </c>
      <c r="AH36" s="2" t="n">
        <v>0</v>
      </c>
      <c r="AI36" s="2" t="n">
        <v>0</v>
      </c>
      <c r="AJ36" s="2" t="n">
        <v>0</v>
      </c>
      <c r="AL36" s="2" t="n">
        <v>0</v>
      </c>
      <c r="AM36" s="2" t="n">
        <v>0</v>
      </c>
      <c r="AN36" s="2" t="n">
        <v>0</v>
      </c>
      <c r="AP36" s="2" t="n">
        <v>618.15</v>
      </c>
      <c r="AQ36" s="2" t="n">
        <v>86.55</v>
      </c>
      <c r="AR36" s="2" t="n">
        <v>704.7</v>
      </c>
      <c r="AT36" s="5" t="n">
        <v>618.15</v>
      </c>
      <c r="AU36" s="2" t="n">
        <f aca="false">IF(W36&gt;0,AT36*0.14,0)</f>
        <v>86.541</v>
      </c>
      <c r="AV36" s="2" t="n">
        <f aca="false">AT36+AU36</f>
        <v>704.691</v>
      </c>
      <c r="AX36" s="2" t="n">
        <v>30</v>
      </c>
      <c r="AZ36" s="8" t="s">
        <v>168</v>
      </c>
      <c r="BA36" s="0" t="s">
        <v>169</v>
      </c>
    </row>
    <row collapsed="false" customFormat="false" customHeight="true" hidden="false" ht="14.4" outlineLevel="0" r="37">
      <c r="A37" s="0" t="n">
        <v>6433</v>
      </c>
      <c r="B37" s="0" t="s">
        <v>170</v>
      </c>
      <c r="C37" s="0" t="s">
        <v>44</v>
      </c>
      <c r="D37" s="0" t="s">
        <v>63</v>
      </c>
      <c r="E37" s="0" t="n">
        <v>12355</v>
      </c>
      <c r="G37" s="2" t="n">
        <v>16.17</v>
      </c>
      <c r="H37" s="0" t="s">
        <v>80</v>
      </c>
      <c r="I37" s="0" t="n">
        <v>17631068</v>
      </c>
      <c r="J37" s="0" t="n">
        <v>6433</v>
      </c>
      <c r="L37" s="0" t="s">
        <v>74</v>
      </c>
      <c r="N37" s="0" t="s">
        <v>65</v>
      </c>
      <c r="O37" s="0" t="s">
        <v>66</v>
      </c>
      <c r="P37" s="0" t="s">
        <v>171</v>
      </c>
      <c r="Q37" s="0" t="s">
        <v>76</v>
      </c>
      <c r="R37" s="9" t="s">
        <v>172</v>
      </c>
      <c r="S37" s="0" t="n">
        <v>1</v>
      </c>
      <c r="T37" s="7" t="n">
        <v>4</v>
      </c>
      <c r="U37" s="2" t="n">
        <v>4</v>
      </c>
      <c r="V37" s="2" t="n">
        <v>56.44</v>
      </c>
      <c r="W37" s="2" t="n">
        <v>7.9</v>
      </c>
      <c r="X37" s="2" t="n">
        <v>64.34</v>
      </c>
      <c r="Z37" s="2" t="n">
        <v>0</v>
      </c>
      <c r="AA37" s="2" t="n">
        <v>0</v>
      </c>
      <c r="AB37" s="2" t="n">
        <v>0</v>
      </c>
      <c r="AD37" s="2" t="n">
        <v>0</v>
      </c>
      <c r="AE37" s="2" t="n">
        <v>0</v>
      </c>
      <c r="AF37" s="2" t="n">
        <v>0</v>
      </c>
      <c r="AH37" s="2" t="n">
        <v>0</v>
      </c>
      <c r="AI37" s="2" t="n">
        <v>0</v>
      </c>
      <c r="AJ37" s="2" t="n">
        <v>0</v>
      </c>
      <c r="AL37" s="2" t="n">
        <v>0</v>
      </c>
      <c r="AM37" s="2" t="n">
        <v>0</v>
      </c>
      <c r="AN37" s="2" t="n">
        <v>0</v>
      </c>
      <c r="AP37" s="2" t="n">
        <v>73.38</v>
      </c>
      <c r="AQ37" s="2" t="n">
        <v>10.28</v>
      </c>
      <c r="AR37" s="2" t="n">
        <v>83.66</v>
      </c>
      <c r="AT37" s="5" t="n">
        <v>73.38</v>
      </c>
      <c r="AU37" s="2" t="n">
        <f aca="false">IF(W37&gt;0,AT37*0.14,0)</f>
        <v>10.2732</v>
      </c>
      <c r="AV37" s="2" t="n">
        <f aca="false">AT37+AU37</f>
        <v>83.6532</v>
      </c>
      <c r="AX37" s="2" t="n">
        <v>30.01</v>
      </c>
      <c r="AZ37" s="8" t="s">
        <v>70</v>
      </c>
    </row>
    <row collapsed="false" customFormat="false" customHeight="true" hidden="false" ht="14.4" outlineLevel="0" r="38">
      <c r="A38" s="0" t="n">
        <v>6434</v>
      </c>
      <c r="B38" s="0" t="s">
        <v>173</v>
      </c>
      <c r="C38" s="0" t="s">
        <v>44</v>
      </c>
      <c r="D38" s="0" t="s">
        <v>63</v>
      </c>
      <c r="E38" s="0" t="n">
        <v>12355</v>
      </c>
      <c r="G38" s="2" t="n">
        <v>89.63</v>
      </c>
      <c r="H38" s="0" t="s">
        <v>105</v>
      </c>
      <c r="I38" s="0" t="n">
        <v>17644017</v>
      </c>
      <c r="J38" s="0" t="n">
        <v>6434</v>
      </c>
      <c r="L38" s="0" t="n">
        <v>17644017</v>
      </c>
      <c r="N38" s="0" t="s">
        <v>65</v>
      </c>
      <c r="O38" s="0" t="s">
        <v>66</v>
      </c>
      <c r="P38" s="0" t="s">
        <v>65</v>
      </c>
      <c r="Q38" s="0" t="s">
        <v>66</v>
      </c>
      <c r="R38" s="9" t="s">
        <v>174</v>
      </c>
      <c r="S38" s="0" t="n">
        <v>1</v>
      </c>
      <c r="T38" s="7" t="n">
        <v>2</v>
      </c>
      <c r="U38" s="2" t="n">
        <v>1</v>
      </c>
      <c r="V38" s="2" t="n">
        <v>80.67</v>
      </c>
      <c r="W38" s="2" t="n">
        <v>11.29</v>
      </c>
      <c r="X38" s="2" t="n">
        <v>91.96</v>
      </c>
      <c r="Z38" s="2" t="n">
        <v>0</v>
      </c>
      <c r="AA38" s="2" t="n">
        <v>0</v>
      </c>
      <c r="AB38" s="2" t="n">
        <v>0</v>
      </c>
      <c r="AD38" s="2" t="n">
        <v>0</v>
      </c>
      <c r="AE38" s="2" t="n">
        <v>0</v>
      </c>
      <c r="AF38" s="2" t="n">
        <v>0</v>
      </c>
      <c r="AH38" s="2" t="n">
        <v>0</v>
      </c>
      <c r="AI38" s="2" t="n">
        <v>0</v>
      </c>
      <c r="AJ38" s="2" t="n">
        <v>0</v>
      </c>
      <c r="AL38" s="2" t="n">
        <v>0</v>
      </c>
      <c r="AM38" s="2" t="n">
        <v>0</v>
      </c>
      <c r="AN38" s="2" t="n">
        <v>0</v>
      </c>
      <c r="AP38" s="2" t="n">
        <v>104.88</v>
      </c>
      <c r="AQ38" s="2" t="n">
        <v>14.69</v>
      </c>
      <c r="AR38" s="2" t="n">
        <v>119.57</v>
      </c>
      <c r="AT38" s="5" t="n">
        <v>104.88</v>
      </c>
      <c r="AU38" s="2" t="n">
        <f aca="false">IF(W38&gt;0,AT38*0.14,0)</f>
        <v>14.6832</v>
      </c>
      <c r="AV38" s="2" t="n">
        <f aca="false">AT38+AU38</f>
        <v>119.5632</v>
      </c>
      <c r="AX38" s="2" t="n">
        <v>30.01</v>
      </c>
      <c r="AZ38" s="6"/>
    </row>
    <row collapsed="false" customFormat="false" customHeight="true" hidden="false" ht="14.4" outlineLevel="0" r="39">
      <c r="A39" s="0" t="n">
        <v>6435</v>
      </c>
      <c r="B39" s="0" t="s">
        <v>175</v>
      </c>
      <c r="C39" s="0" t="s">
        <v>44</v>
      </c>
      <c r="D39" s="0" t="s">
        <v>63</v>
      </c>
      <c r="E39" s="0" t="n">
        <v>12355</v>
      </c>
      <c r="G39" s="2" t="n">
        <v>93.16</v>
      </c>
      <c r="H39" s="0" t="s">
        <v>133</v>
      </c>
      <c r="I39" s="0" t="n">
        <v>17631063</v>
      </c>
      <c r="J39" s="0" t="n">
        <v>6435</v>
      </c>
      <c r="L39" s="0" t="s">
        <v>74</v>
      </c>
      <c r="N39" s="0" t="s">
        <v>65</v>
      </c>
      <c r="O39" s="0" t="s">
        <v>66</v>
      </c>
      <c r="P39" s="0" t="s">
        <v>176</v>
      </c>
      <c r="Q39" s="0" t="s">
        <v>177</v>
      </c>
      <c r="R39" s="9" t="s">
        <v>174</v>
      </c>
      <c r="S39" s="0" t="n">
        <v>1</v>
      </c>
      <c r="T39" s="7" t="n">
        <v>2</v>
      </c>
      <c r="U39" s="2" t="n">
        <v>1</v>
      </c>
      <c r="V39" s="2" t="n">
        <v>93.16</v>
      </c>
      <c r="W39" s="2" t="n">
        <v>13.04</v>
      </c>
      <c r="X39" s="2" t="n">
        <v>106.2</v>
      </c>
      <c r="Z39" s="2" t="n">
        <v>0</v>
      </c>
      <c r="AA39" s="2" t="n">
        <v>0</v>
      </c>
      <c r="AB39" s="2" t="n">
        <v>0</v>
      </c>
      <c r="AD39" s="2" t="n">
        <v>0</v>
      </c>
      <c r="AE39" s="2" t="n">
        <v>0</v>
      </c>
      <c r="AF39" s="2" t="n">
        <v>0</v>
      </c>
      <c r="AH39" s="2" t="n">
        <v>0</v>
      </c>
      <c r="AI39" s="2" t="n">
        <v>0</v>
      </c>
      <c r="AJ39" s="2" t="n">
        <v>0</v>
      </c>
      <c r="AL39" s="2" t="n">
        <v>0</v>
      </c>
      <c r="AM39" s="2" t="n">
        <v>0</v>
      </c>
      <c r="AN39" s="2" t="n">
        <v>0</v>
      </c>
      <c r="AP39" s="2" t="n">
        <v>121.11</v>
      </c>
      <c r="AQ39" s="2" t="n">
        <v>16.96</v>
      </c>
      <c r="AR39" s="2" t="n">
        <v>138.07</v>
      </c>
      <c r="AT39" s="5" t="n">
        <v>121.11</v>
      </c>
      <c r="AU39" s="2" t="n">
        <f aca="false">IF(W39&gt;0,AT39*0.14,0)</f>
        <v>16.9554</v>
      </c>
      <c r="AV39" s="2" t="n">
        <f aca="false">AT39+AU39</f>
        <v>138.0654</v>
      </c>
      <c r="AX39" s="2" t="n">
        <v>30</v>
      </c>
      <c r="AZ39" s="8" t="s">
        <v>178</v>
      </c>
      <c r="BA39" s="0" t="s">
        <v>179</v>
      </c>
    </row>
    <row collapsed="false" customFormat="false" customHeight="true" hidden="false" ht="14.4" outlineLevel="0" r="40">
      <c r="A40" s="0" t="n">
        <v>6436</v>
      </c>
      <c r="B40" s="0" t="s">
        <v>180</v>
      </c>
      <c r="C40" s="0" t="s">
        <v>44</v>
      </c>
      <c r="D40" s="0" t="s">
        <v>63</v>
      </c>
      <c r="E40" s="0" t="n">
        <v>12355</v>
      </c>
      <c r="G40" s="2" t="n">
        <v>46.25</v>
      </c>
      <c r="H40" s="0" t="s">
        <v>92</v>
      </c>
      <c r="I40" s="0" t="n">
        <v>18375107</v>
      </c>
      <c r="J40" s="0" t="n">
        <v>6436</v>
      </c>
      <c r="L40" s="0" t="s">
        <v>181</v>
      </c>
      <c r="N40" s="0" t="s">
        <v>65</v>
      </c>
      <c r="O40" s="0" t="s">
        <v>182</v>
      </c>
      <c r="P40" s="0" t="s">
        <v>65</v>
      </c>
      <c r="Q40" s="0" t="s">
        <v>66</v>
      </c>
      <c r="R40" s="9" t="s">
        <v>174</v>
      </c>
      <c r="S40" s="0" t="n">
        <v>1</v>
      </c>
      <c r="T40" s="7" t="n">
        <v>2</v>
      </c>
      <c r="U40" s="2" t="n">
        <v>2</v>
      </c>
      <c r="V40" s="2" t="n">
        <v>55.5</v>
      </c>
      <c r="W40" s="2" t="n">
        <v>7.77</v>
      </c>
      <c r="X40" s="2" t="n">
        <v>63.27</v>
      </c>
      <c r="Z40" s="2" t="n">
        <v>0</v>
      </c>
      <c r="AA40" s="2" t="n">
        <v>0</v>
      </c>
      <c r="AB40" s="2" t="n">
        <v>0</v>
      </c>
      <c r="AD40" s="2" t="n">
        <v>0</v>
      </c>
      <c r="AE40" s="2" t="n">
        <v>0</v>
      </c>
      <c r="AF40" s="2" t="n">
        <v>0</v>
      </c>
      <c r="AH40" s="2" t="n">
        <v>0</v>
      </c>
      <c r="AI40" s="2" t="n">
        <v>0</v>
      </c>
      <c r="AJ40" s="2" t="n">
        <v>0</v>
      </c>
      <c r="AL40" s="2" t="n">
        <v>0</v>
      </c>
      <c r="AM40" s="2" t="n">
        <v>0</v>
      </c>
      <c r="AN40" s="2" t="n">
        <v>0</v>
      </c>
      <c r="AP40" s="2" t="n">
        <v>72.16</v>
      </c>
      <c r="AQ40" s="2" t="n">
        <v>10.11</v>
      </c>
      <c r="AR40" s="2" t="n">
        <v>82.27</v>
      </c>
      <c r="AT40" s="5" t="n">
        <v>72.15</v>
      </c>
      <c r="AU40" s="2" t="n">
        <f aca="false">IF(W40&gt;0,AT40*0.14,0)</f>
        <v>10.101</v>
      </c>
      <c r="AV40" s="2" t="n">
        <f aca="false">AT40+AU40</f>
        <v>82.251</v>
      </c>
      <c r="AX40" s="2" t="n">
        <v>30.02</v>
      </c>
      <c r="AZ40" s="8" t="s">
        <v>70</v>
      </c>
      <c r="BA40" s="0" t="s">
        <v>183</v>
      </c>
    </row>
    <row collapsed="false" customFormat="false" customHeight="true" hidden="false" ht="14.4" outlineLevel="0" r="41">
      <c r="A41" s="0" t="n">
        <v>6437</v>
      </c>
      <c r="B41" s="0" t="s">
        <v>184</v>
      </c>
      <c r="C41" s="0" t="s">
        <v>44</v>
      </c>
      <c r="D41" s="0" t="s">
        <v>63</v>
      </c>
      <c r="E41" s="0" t="n">
        <v>12355</v>
      </c>
      <c r="G41" s="2" t="n">
        <v>105.52</v>
      </c>
      <c r="H41" s="0" t="s">
        <v>112</v>
      </c>
      <c r="I41" s="0" t="n">
        <v>17629128</v>
      </c>
      <c r="J41" s="0" t="n">
        <v>6437</v>
      </c>
      <c r="L41" s="0" t="n">
        <v>17629128</v>
      </c>
      <c r="N41" s="0" t="s">
        <v>65</v>
      </c>
      <c r="O41" s="0" t="s">
        <v>66</v>
      </c>
      <c r="P41" s="0" t="s">
        <v>65</v>
      </c>
      <c r="Q41" s="0" t="s">
        <v>66</v>
      </c>
      <c r="R41" s="9" t="s">
        <v>174</v>
      </c>
      <c r="S41" s="0" t="n">
        <v>1</v>
      </c>
      <c r="T41" s="7" t="n">
        <v>2</v>
      </c>
      <c r="U41" s="2" t="n">
        <v>2</v>
      </c>
      <c r="V41" s="2" t="n">
        <v>170.94</v>
      </c>
      <c r="W41" s="2" t="n">
        <v>23.93</v>
      </c>
      <c r="X41" s="2" t="n">
        <v>194.87</v>
      </c>
      <c r="Z41" s="2" t="n">
        <v>0</v>
      </c>
      <c r="AA41" s="2" t="n">
        <v>0</v>
      </c>
      <c r="AB41" s="2" t="n">
        <v>0</v>
      </c>
      <c r="AD41" s="2" t="n">
        <v>0</v>
      </c>
      <c r="AE41" s="2" t="n">
        <v>0</v>
      </c>
      <c r="AF41" s="2" t="n">
        <v>0</v>
      </c>
      <c r="AH41" s="2" t="n">
        <v>0</v>
      </c>
      <c r="AI41" s="2" t="n">
        <v>0</v>
      </c>
      <c r="AJ41" s="2" t="n">
        <v>0</v>
      </c>
      <c r="AL41" s="2" t="n">
        <v>0</v>
      </c>
      <c r="AM41" s="2" t="n">
        <v>0</v>
      </c>
      <c r="AN41" s="2" t="n">
        <v>0</v>
      </c>
      <c r="AP41" s="2" t="n">
        <v>222.23</v>
      </c>
      <c r="AQ41" s="2" t="n">
        <v>31.12</v>
      </c>
      <c r="AR41" s="2" t="n">
        <v>253.35</v>
      </c>
      <c r="AT41" s="5" t="n">
        <v>222.23</v>
      </c>
      <c r="AU41" s="2" t="n">
        <f aca="false">IF(W41&gt;0,AT41*0.14,0)</f>
        <v>31.1122</v>
      </c>
      <c r="AV41" s="2" t="n">
        <f aca="false">AT41+AU41</f>
        <v>253.3422</v>
      </c>
      <c r="AX41" s="2" t="n">
        <v>30</v>
      </c>
      <c r="AZ41" s="6"/>
    </row>
    <row collapsed="false" customFormat="false" customHeight="true" hidden="false" ht="14.4" outlineLevel="0" r="42">
      <c r="A42" s="0" t="n">
        <v>6438</v>
      </c>
      <c r="B42" s="0" t="s">
        <v>185</v>
      </c>
      <c r="C42" s="0" t="s">
        <v>44</v>
      </c>
      <c r="D42" s="0" t="s">
        <v>63</v>
      </c>
      <c r="E42" s="0" t="n">
        <v>12355</v>
      </c>
      <c r="G42" s="2" t="n">
        <v>39.17</v>
      </c>
      <c r="H42" s="0" t="s">
        <v>47</v>
      </c>
      <c r="I42" s="0" t="n">
        <v>18139402</v>
      </c>
      <c r="J42" s="0" t="n">
        <v>6438</v>
      </c>
      <c r="L42" s="0" t="s">
        <v>64</v>
      </c>
      <c r="N42" s="0" t="s">
        <v>65</v>
      </c>
      <c r="O42" s="0" t="s">
        <v>66</v>
      </c>
      <c r="P42" s="0" t="s">
        <v>186</v>
      </c>
      <c r="Q42" s="0" t="s">
        <v>68</v>
      </c>
      <c r="R42" s="9" t="s">
        <v>174</v>
      </c>
      <c r="S42" s="0" t="n">
        <v>1</v>
      </c>
      <c r="T42" s="4" t="n">
        <v>3</v>
      </c>
      <c r="U42" s="2" t="n">
        <v>3</v>
      </c>
      <c r="V42" s="2" t="n">
        <v>85.39</v>
      </c>
      <c r="W42" s="2" t="n">
        <v>11.95</v>
      </c>
      <c r="X42" s="2" t="n">
        <v>97.34</v>
      </c>
      <c r="Z42" s="2" t="n">
        <v>0</v>
      </c>
      <c r="AA42" s="2" t="n">
        <v>0</v>
      </c>
      <c r="AB42" s="2" t="n">
        <v>0</v>
      </c>
      <c r="AD42" s="2" t="n">
        <v>0</v>
      </c>
      <c r="AE42" s="2" t="n">
        <v>0</v>
      </c>
      <c r="AF42" s="2" t="n">
        <v>0</v>
      </c>
      <c r="AH42" s="2" t="n">
        <v>0</v>
      </c>
      <c r="AI42" s="2" t="n">
        <v>0</v>
      </c>
      <c r="AJ42" s="2" t="n">
        <v>0</v>
      </c>
      <c r="AL42" s="2" t="n">
        <v>0</v>
      </c>
      <c r="AM42" s="2" t="n">
        <v>0</v>
      </c>
      <c r="AN42" s="2" t="n">
        <v>0</v>
      </c>
      <c r="AP42" s="2" t="n">
        <v>111.01</v>
      </c>
      <c r="AQ42" s="2" t="n">
        <v>15.55</v>
      </c>
      <c r="AR42" s="2" t="n">
        <v>126.56</v>
      </c>
      <c r="AT42" s="5" t="n">
        <v>111.01</v>
      </c>
      <c r="AU42" s="2" t="n">
        <f aca="false">IF(W42&gt;0,AT42*0.14,0)</f>
        <v>15.5414</v>
      </c>
      <c r="AV42" s="2" t="n">
        <f aca="false">AT42+AU42</f>
        <v>126.5514</v>
      </c>
      <c r="AX42" s="2" t="n">
        <v>30</v>
      </c>
      <c r="AZ42" s="8" t="s">
        <v>70</v>
      </c>
      <c r="BA42" s="0" t="s">
        <v>187</v>
      </c>
    </row>
    <row collapsed="false" customFormat="false" customHeight="true" hidden="false" ht="14.4" outlineLevel="0" r="43">
      <c r="A43" s="0" t="n">
        <v>6439</v>
      </c>
      <c r="B43" s="0" t="s">
        <v>188</v>
      </c>
      <c r="C43" s="0" t="s">
        <v>44</v>
      </c>
      <c r="D43" s="0" t="s">
        <v>63</v>
      </c>
      <c r="E43" s="0" t="n">
        <v>12355</v>
      </c>
      <c r="G43" s="2" t="n">
        <v>29.24</v>
      </c>
      <c r="H43" s="0" t="s">
        <v>189</v>
      </c>
      <c r="I43" s="0" t="n">
        <v>18102635</v>
      </c>
      <c r="J43" s="0" t="n">
        <v>6439</v>
      </c>
      <c r="L43" s="0" t="s">
        <v>190</v>
      </c>
      <c r="N43" s="0" t="s">
        <v>65</v>
      </c>
      <c r="O43" s="0" t="s">
        <v>68</v>
      </c>
      <c r="P43" s="0" t="s">
        <v>65</v>
      </c>
      <c r="Q43" s="0" t="s">
        <v>66</v>
      </c>
      <c r="R43" s="9" t="s">
        <v>174</v>
      </c>
      <c r="S43" s="0" t="n">
        <v>1</v>
      </c>
      <c r="T43" s="4" t="n">
        <v>3</v>
      </c>
      <c r="U43" s="2" t="n">
        <v>3</v>
      </c>
      <c r="V43" s="2" t="n">
        <v>85.39</v>
      </c>
      <c r="W43" s="2" t="n">
        <v>11.95</v>
      </c>
      <c r="X43" s="2" t="n">
        <v>97.34</v>
      </c>
      <c r="Z43" s="2" t="n">
        <v>0</v>
      </c>
      <c r="AA43" s="2" t="n">
        <v>0</v>
      </c>
      <c r="AB43" s="2" t="n">
        <v>0</v>
      </c>
      <c r="AD43" s="2" t="n">
        <v>0</v>
      </c>
      <c r="AE43" s="2" t="n">
        <v>0</v>
      </c>
      <c r="AF43" s="2" t="n">
        <v>0</v>
      </c>
      <c r="AH43" s="2" t="n">
        <v>0</v>
      </c>
      <c r="AI43" s="2" t="n">
        <v>0</v>
      </c>
      <c r="AJ43" s="2" t="n">
        <v>0</v>
      </c>
      <c r="AL43" s="2" t="n">
        <v>0</v>
      </c>
      <c r="AM43" s="2" t="n">
        <v>0</v>
      </c>
      <c r="AN43" s="2" t="n">
        <v>0</v>
      </c>
      <c r="AP43" s="2" t="n">
        <v>111.01</v>
      </c>
      <c r="AQ43" s="2" t="n">
        <v>15.55</v>
      </c>
      <c r="AR43" s="2" t="n">
        <v>126.56</v>
      </c>
      <c r="AT43" s="5" t="n">
        <v>111.01</v>
      </c>
      <c r="AU43" s="2" t="n">
        <f aca="false">IF(W43&gt;0,AT43*0.14,0)</f>
        <v>15.5414</v>
      </c>
      <c r="AV43" s="2" t="n">
        <f aca="false">AT43+AU43</f>
        <v>126.5514</v>
      </c>
      <c r="AX43" s="2" t="n">
        <v>30</v>
      </c>
      <c r="AZ43" s="8" t="s">
        <v>70</v>
      </c>
      <c r="BA43" s="0" t="s">
        <v>191</v>
      </c>
    </row>
    <row collapsed="false" customFormat="false" customHeight="true" hidden="false" ht="14.4" outlineLevel="0" r="44">
      <c r="A44" s="0" t="n">
        <v>6440</v>
      </c>
      <c r="B44" s="0" t="s">
        <v>192</v>
      </c>
      <c r="C44" s="0" t="s">
        <v>44</v>
      </c>
      <c r="D44" s="0" t="s">
        <v>63</v>
      </c>
      <c r="E44" s="0" t="n">
        <v>12355</v>
      </c>
      <c r="G44" s="2" t="n">
        <v>31.34</v>
      </c>
      <c r="H44" s="0" t="s">
        <v>99</v>
      </c>
      <c r="I44" s="0" t="n">
        <v>17631066</v>
      </c>
      <c r="J44" s="0" t="n">
        <v>6440</v>
      </c>
      <c r="L44" s="0" t="s">
        <v>74</v>
      </c>
      <c r="N44" s="0" t="s">
        <v>65</v>
      </c>
      <c r="O44" s="0" t="s">
        <v>66</v>
      </c>
      <c r="P44" s="0" t="s">
        <v>193</v>
      </c>
      <c r="Q44" s="0" t="s">
        <v>68</v>
      </c>
      <c r="R44" s="9" t="s">
        <v>174</v>
      </c>
      <c r="S44" s="0" t="n">
        <v>1</v>
      </c>
      <c r="T44" s="11" t="n">
        <v>10</v>
      </c>
      <c r="U44" s="2" t="n">
        <v>10</v>
      </c>
      <c r="V44" s="2" t="n">
        <v>294.59</v>
      </c>
      <c r="W44" s="2" t="n">
        <v>41.24</v>
      </c>
      <c r="X44" s="2" t="n">
        <v>335.83</v>
      </c>
      <c r="Z44" s="2" t="n">
        <v>0</v>
      </c>
      <c r="AA44" s="2" t="n">
        <v>0</v>
      </c>
      <c r="AB44" s="2" t="n">
        <v>0</v>
      </c>
      <c r="AD44" s="2" t="n">
        <v>0</v>
      </c>
      <c r="AE44" s="2" t="n">
        <v>0</v>
      </c>
      <c r="AF44" s="2" t="n">
        <v>0</v>
      </c>
      <c r="AH44" s="2" t="n">
        <v>0</v>
      </c>
      <c r="AI44" s="2" t="n">
        <v>0</v>
      </c>
      <c r="AJ44" s="2" t="n">
        <v>0</v>
      </c>
      <c r="AL44" s="2" t="n">
        <v>0</v>
      </c>
      <c r="AM44" s="2" t="n">
        <v>0</v>
      </c>
      <c r="AN44" s="2" t="n">
        <v>0</v>
      </c>
      <c r="AP44" s="2" t="n">
        <v>382.97</v>
      </c>
      <c r="AQ44" s="2" t="n">
        <v>53.62</v>
      </c>
      <c r="AR44" s="2" t="n">
        <v>436.59</v>
      </c>
      <c r="AT44" s="5" t="n">
        <v>382.97</v>
      </c>
      <c r="AU44" s="2" t="n">
        <f aca="false">IF(W44&gt;0,AT44*0.14,0)</f>
        <v>53.6158</v>
      </c>
      <c r="AV44" s="2" t="n">
        <f aca="false">AT44+AU44</f>
        <v>436.5858</v>
      </c>
      <c r="AX44" s="2" t="n">
        <v>30</v>
      </c>
      <c r="AZ44" s="8" t="s">
        <v>194</v>
      </c>
      <c r="BA44" s="0" t="s">
        <v>195</v>
      </c>
    </row>
    <row collapsed="false" customFormat="false" customHeight="true" hidden="false" ht="14.4" outlineLevel="0" r="45">
      <c r="A45" s="0" t="n">
        <v>6441</v>
      </c>
      <c r="B45" s="0" t="s">
        <v>196</v>
      </c>
      <c r="C45" s="0" t="s">
        <v>44</v>
      </c>
      <c r="D45" s="0" t="s">
        <v>63</v>
      </c>
      <c r="E45" s="0" t="n">
        <v>12355</v>
      </c>
      <c r="G45" s="2" t="n">
        <v>30.75</v>
      </c>
      <c r="H45" s="0" t="s">
        <v>47</v>
      </c>
      <c r="I45" s="0" t="n">
        <v>18139405</v>
      </c>
      <c r="J45" s="0" t="n">
        <v>6441</v>
      </c>
      <c r="L45" s="0" t="s">
        <v>64</v>
      </c>
      <c r="N45" s="0" t="s">
        <v>65</v>
      </c>
      <c r="O45" s="0" t="s">
        <v>66</v>
      </c>
      <c r="P45" s="0" t="s">
        <v>167</v>
      </c>
      <c r="Q45" s="0" t="s">
        <v>68</v>
      </c>
      <c r="R45" s="9" t="s">
        <v>174</v>
      </c>
      <c r="S45" s="0" t="n">
        <v>1</v>
      </c>
      <c r="T45" s="11" t="n">
        <v>10</v>
      </c>
      <c r="U45" s="2" t="n">
        <v>10</v>
      </c>
      <c r="V45" s="2" t="n">
        <v>294.59</v>
      </c>
      <c r="W45" s="2" t="n">
        <v>41.24</v>
      </c>
      <c r="X45" s="2" t="n">
        <v>335.83</v>
      </c>
      <c r="Z45" s="2" t="n">
        <v>0</v>
      </c>
      <c r="AA45" s="2" t="n">
        <v>0</v>
      </c>
      <c r="AB45" s="2" t="n">
        <v>0</v>
      </c>
      <c r="AD45" s="2" t="n">
        <v>0</v>
      </c>
      <c r="AE45" s="2" t="n">
        <v>0</v>
      </c>
      <c r="AF45" s="2" t="n">
        <v>0</v>
      </c>
      <c r="AH45" s="2" t="n">
        <v>0</v>
      </c>
      <c r="AI45" s="2" t="n">
        <v>0</v>
      </c>
      <c r="AJ45" s="2" t="n">
        <v>0</v>
      </c>
      <c r="AL45" s="2" t="n">
        <v>0</v>
      </c>
      <c r="AM45" s="2" t="n">
        <v>0</v>
      </c>
      <c r="AN45" s="2" t="n">
        <v>0</v>
      </c>
      <c r="AP45" s="2" t="n">
        <v>382.97</v>
      </c>
      <c r="AQ45" s="2" t="n">
        <v>53.62</v>
      </c>
      <c r="AR45" s="2" t="n">
        <v>436.59</v>
      </c>
      <c r="AT45" s="5" t="n">
        <v>382.97</v>
      </c>
      <c r="AU45" s="2" t="n">
        <f aca="false">IF(W45&gt;0,AT45*0.14,0)</f>
        <v>53.6158</v>
      </c>
      <c r="AV45" s="2" t="n">
        <f aca="false">AT45+AU45</f>
        <v>436.5858</v>
      </c>
      <c r="AX45" s="2" t="n">
        <v>30</v>
      </c>
      <c r="AZ45" s="8" t="s">
        <v>197</v>
      </c>
      <c r="BA45" s="0" t="s">
        <v>198</v>
      </c>
    </row>
    <row collapsed="false" customFormat="false" customHeight="true" hidden="false" ht="14.4" outlineLevel="0" r="46">
      <c r="A46" s="0" t="n">
        <v>6442</v>
      </c>
      <c r="B46" s="0" t="s">
        <v>199</v>
      </c>
      <c r="C46" s="0" t="s">
        <v>44</v>
      </c>
      <c r="D46" s="0" t="s">
        <v>63</v>
      </c>
      <c r="E46" s="0" t="n">
        <v>12355</v>
      </c>
      <c r="G46" s="2" t="n">
        <v>31.17</v>
      </c>
      <c r="H46" s="0" t="s">
        <v>133</v>
      </c>
      <c r="I46" s="0" t="n">
        <v>17631065</v>
      </c>
      <c r="J46" s="0" t="n">
        <v>6442</v>
      </c>
      <c r="L46" s="0" t="s">
        <v>74</v>
      </c>
      <c r="N46" s="0" t="s">
        <v>65</v>
      </c>
      <c r="O46" s="0" t="s">
        <v>66</v>
      </c>
      <c r="P46" s="0" t="s">
        <v>193</v>
      </c>
      <c r="Q46" s="0" t="s">
        <v>68</v>
      </c>
      <c r="R46" s="9" t="s">
        <v>174</v>
      </c>
      <c r="S46" s="0" t="n">
        <v>2</v>
      </c>
      <c r="T46" s="12" t="n">
        <v>19</v>
      </c>
      <c r="U46" s="2" t="n">
        <v>19</v>
      </c>
      <c r="V46" s="2" t="n">
        <v>563.58</v>
      </c>
      <c r="W46" s="2" t="n">
        <v>78.9</v>
      </c>
      <c r="X46" s="2" t="n">
        <v>642.48</v>
      </c>
      <c r="Z46" s="2" t="n">
        <v>0</v>
      </c>
      <c r="AA46" s="2" t="n">
        <v>0</v>
      </c>
      <c r="AB46" s="2" t="n">
        <v>0</v>
      </c>
      <c r="AD46" s="2" t="n">
        <v>0</v>
      </c>
      <c r="AE46" s="2" t="n">
        <v>0</v>
      </c>
      <c r="AF46" s="2" t="n">
        <v>0</v>
      </c>
      <c r="AH46" s="2" t="n">
        <v>0</v>
      </c>
      <c r="AI46" s="2" t="n">
        <v>0</v>
      </c>
      <c r="AJ46" s="2" t="n">
        <v>0</v>
      </c>
      <c r="AL46" s="2" t="n">
        <v>0</v>
      </c>
      <c r="AM46" s="2" t="n">
        <v>0</v>
      </c>
      <c r="AN46" s="2" t="n">
        <v>0</v>
      </c>
      <c r="AP46" s="2" t="n">
        <v>732.66</v>
      </c>
      <c r="AQ46" s="2" t="n">
        <v>102.58</v>
      </c>
      <c r="AR46" s="2" t="n">
        <v>835.24</v>
      </c>
      <c r="AT46" s="5" t="n">
        <v>732.66</v>
      </c>
      <c r="AU46" s="2" t="n">
        <f aca="false">IF(W46&gt;0,AT46*0.14,0)</f>
        <v>102.5724</v>
      </c>
      <c r="AV46" s="2" t="n">
        <f aca="false">AT46+AU46</f>
        <v>835.2324</v>
      </c>
      <c r="AX46" s="2" t="n">
        <v>30</v>
      </c>
      <c r="AZ46" s="8" t="s">
        <v>200</v>
      </c>
      <c r="BA46" s="0" t="s">
        <v>201</v>
      </c>
    </row>
    <row collapsed="false" customFormat="false" customHeight="true" hidden="false" ht="14.4" outlineLevel="0" r="47">
      <c r="A47" s="0" t="n">
        <v>6443</v>
      </c>
      <c r="B47" s="0" t="s">
        <v>202</v>
      </c>
      <c r="C47" s="0" t="s">
        <v>44</v>
      </c>
      <c r="D47" s="0" t="s">
        <v>63</v>
      </c>
      <c r="E47" s="0" t="n">
        <v>12355</v>
      </c>
      <c r="F47" s="13" t="s">
        <v>203</v>
      </c>
      <c r="G47" s="14" t="n">
        <v>29.8</v>
      </c>
      <c r="H47" s="13" t="s">
        <v>149</v>
      </c>
      <c r="I47" s="13" t="n">
        <v>18363080</v>
      </c>
      <c r="J47" s="0" t="n">
        <v>6443</v>
      </c>
      <c r="K47" s="13"/>
      <c r="L47" s="13" t="s">
        <v>74</v>
      </c>
      <c r="M47" s="13"/>
      <c r="N47" s="13" t="s">
        <v>65</v>
      </c>
      <c r="O47" s="13" t="s">
        <v>66</v>
      </c>
      <c r="P47" s="13" t="s">
        <v>167</v>
      </c>
      <c r="Q47" s="13" t="s">
        <v>68</v>
      </c>
      <c r="R47" s="9" t="s">
        <v>174</v>
      </c>
      <c r="S47" s="13" t="n">
        <v>2</v>
      </c>
      <c r="T47" s="15" t="n">
        <v>50</v>
      </c>
      <c r="U47" s="14" t="n">
        <v>50</v>
      </c>
      <c r="V47" s="14" t="n">
        <v>1490.06</v>
      </c>
      <c r="W47" s="2" t="n">
        <v>208.61</v>
      </c>
      <c r="X47" s="2" t="n">
        <v>1698.67</v>
      </c>
      <c r="Z47" s="2" t="n">
        <v>0</v>
      </c>
      <c r="AA47" s="2" t="n">
        <v>0</v>
      </c>
      <c r="AB47" s="2" t="n">
        <v>0</v>
      </c>
      <c r="AD47" s="2" t="n">
        <v>0</v>
      </c>
      <c r="AE47" s="2" t="n">
        <v>0</v>
      </c>
      <c r="AF47" s="2" t="n">
        <v>0</v>
      </c>
      <c r="AH47" s="2" t="n">
        <v>0</v>
      </c>
      <c r="AI47" s="2" t="n">
        <v>0</v>
      </c>
      <c r="AJ47" s="2" t="n">
        <v>0</v>
      </c>
      <c r="AL47" s="2" t="n">
        <v>0</v>
      </c>
      <c r="AM47" s="2" t="n">
        <v>0</v>
      </c>
      <c r="AN47" s="2" t="n">
        <v>0</v>
      </c>
      <c r="AP47" s="2" t="n">
        <v>1937.08</v>
      </c>
      <c r="AQ47" s="2" t="n">
        <v>271.2</v>
      </c>
      <c r="AR47" s="2" t="n">
        <v>2208.28</v>
      </c>
      <c r="AT47" s="5" t="n">
        <v>1937.08</v>
      </c>
      <c r="AU47" s="2" t="n">
        <f aca="false">IF(W47&gt;0,AT47*0.14,0)</f>
        <v>271.1912</v>
      </c>
      <c r="AV47" s="2" t="n">
        <f aca="false">AT47+AU47</f>
        <v>2208.2712</v>
      </c>
      <c r="AX47" s="2" t="n">
        <v>30</v>
      </c>
      <c r="AZ47" s="8" t="s">
        <v>168</v>
      </c>
      <c r="BA47" s="0" t="s">
        <v>203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H2" activeCellId="0" pane="topLeft" sqref="H2"/>
    </sheetView>
  </sheetViews>
  <cols>
    <col collapsed="false" hidden="false" max="1" min="1" style="0" width="4.94901960784314"/>
    <col collapsed="false" hidden="false" max="2" min="2" style="0" width="17.2666666666667"/>
    <col collapsed="false" hidden="false" max="3" min="3" style="0" width="11.6666666666667"/>
    <col collapsed="false" hidden="false" max="4" min="4" style="0" width="24.4549019607843"/>
    <col collapsed="false" hidden="false" max="5" min="5" style="0" width="7.59607843137255"/>
    <col collapsed="false" hidden="false" max="6" min="6" style="0" width="22.6941176470588"/>
    <col collapsed="false" hidden="false" max="7" min="7" style="0" width="12.5725490196078"/>
    <col collapsed="false" hidden="false" max="8" min="8" style="0" width="8.49411764705882"/>
    <col collapsed="false" hidden="false" max="9" min="9" style="0" width="5.11764705882353"/>
    <col collapsed="false" hidden="false" max="10" min="10" style="0" width="13.4392156862745"/>
    <col collapsed="false" hidden="false" max="11" min="11" style="0" width="15.0392156862745"/>
    <col collapsed="false" hidden="false" max="1025" min="12" style="0" width="11.7490196078431"/>
  </cols>
  <sheetData>
    <row collapsed="false" customFormat="true" customHeight="true" hidden="false" ht="13.95" outlineLevel="0" r="1" s="21">
      <c r="A1" s="16"/>
      <c r="B1" s="17" t="s">
        <v>204</v>
      </c>
      <c r="C1" s="18" t="s">
        <v>205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9" t="s">
        <v>206</v>
      </c>
      <c r="J1" s="20" t="s">
        <v>207</v>
      </c>
      <c r="K1" s="20" t="s">
        <v>208</v>
      </c>
    </row>
    <row collapsed="false" customFormat="true" customHeight="true" hidden="false" ht="13.3" outlineLevel="0" r="2" s="21">
      <c r="A2" s="16" t="e">
        <f aca="false">VLOOKUP(B2,['file:///home/rob/documents/customers/move analytics/research/test partner 2017-02/billing run/final/all_month_end_export_2_2017-5.xlsx']'Billing Export'!$I$1:$J$6741,2,0)</f>
        <v>#VALUE!</v>
      </c>
      <c r="B2" s="22" t="n">
        <v>2606865</v>
      </c>
      <c r="C2" s="23" t="s">
        <v>47</v>
      </c>
      <c r="D2" s="9" t="s">
        <v>48</v>
      </c>
      <c r="E2" s="9" t="s">
        <v>49</v>
      </c>
      <c r="F2" s="9" t="s">
        <v>50</v>
      </c>
      <c r="G2" s="9" t="s">
        <v>51</v>
      </c>
      <c r="H2" s="3"/>
      <c r="I2" s="24" t="n">
        <v>6</v>
      </c>
      <c r="J2" s="4" t="n">
        <v>41</v>
      </c>
      <c r="K2" s="5" t="n">
        <v>282.89</v>
      </c>
    </row>
    <row collapsed="false" customFormat="true" customHeight="true" hidden="false" ht="13.3" outlineLevel="0" r="3" s="21">
      <c r="A3" s="16" t="e">
        <f aca="false">VLOOKUP(B3,['file:///home/rob/documents/customers/move analytics/research/test partner 2017-02/billing run/final/all_month_end_export_2_2017-5.xlsx']'Billing Export'!$I$1:$J$6741,2,0)</f>
        <v>#VALUE!</v>
      </c>
      <c r="B3" s="22" t="n">
        <v>3009302</v>
      </c>
      <c r="C3" s="23" t="s">
        <v>47</v>
      </c>
      <c r="D3" s="9" t="s">
        <v>53</v>
      </c>
      <c r="E3" s="9" t="s">
        <v>51</v>
      </c>
      <c r="F3" s="9" t="s">
        <v>54</v>
      </c>
      <c r="G3" s="9" t="s">
        <v>55</v>
      </c>
      <c r="H3" s="3"/>
      <c r="I3" s="24" t="n">
        <v>7</v>
      </c>
      <c r="J3" s="7" t="n">
        <v>153</v>
      </c>
      <c r="K3" s="5" t="n">
        <v>537.59</v>
      </c>
    </row>
    <row collapsed="false" customFormat="true" customHeight="true" hidden="false" ht="13.3" outlineLevel="0" r="4" s="21">
      <c r="A4" s="16" t="e">
        <f aca="false">VLOOKUP(B4,['file:///home/rob/documents/customers/move analytics/research/test partner 2017-02/billing run/final/all_month_end_export_2_2017-5.xlsx']'Billing Export'!$I$1:$J$6741,2,0)</f>
        <v>#VALUE!</v>
      </c>
      <c r="B4" s="22" t="n">
        <v>2606866</v>
      </c>
      <c r="C4" s="23" t="s">
        <v>57</v>
      </c>
      <c r="D4" s="9" t="s">
        <v>48</v>
      </c>
      <c r="E4" s="9" t="s">
        <v>49</v>
      </c>
      <c r="F4" s="9" t="s">
        <v>50</v>
      </c>
      <c r="G4" s="9" t="s">
        <v>51</v>
      </c>
      <c r="H4" s="3"/>
      <c r="I4" s="24" t="n">
        <v>21</v>
      </c>
      <c r="J4" s="7" t="n">
        <v>305</v>
      </c>
      <c r="K4" s="5" t="n">
        <v>894.16</v>
      </c>
    </row>
    <row collapsed="false" customFormat="true" customHeight="true" hidden="false" ht="13.3" outlineLevel="0" r="5" s="21">
      <c r="A5" s="16" t="e">
        <f aca="false">VLOOKUP(B5,['file:///home/rob/documents/customers/move analytics/research/test partner 2017-02/billing run/final/all_month_end_export_2_2017-5.xlsx']'Billing Export'!$I$1:$J$6741,2,0)</f>
        <v>#VALUE!</v>
      </c>
      <c r="B5" s="22" t="n">
        <v>2606864</v>
      </c>
      <c r="C5" s="23" t="s">
        <v>47</v>
      </c>
      <c r="D5" s="9" t="s">
        <v>48</v>
      </c>
      <c r="E5" s="9" t="s">
        <v>49</v>
      </c>
      <c r="F5" s="9" t="s">
        <v>50</v>
      </c>
      <c r="G5" s="9" t="s">
        <v>51</v>
      </c>
      <c r="H5" s="3"/>
      <c r="I5" s="24" t="n">
        <v>28</v>
      </c>
      <c r="J5" s="7" t="n">
        <v>370</v>
      </c>
      <c r="K5" s="5" t="n">
        <v>1087.26</v>
      </c>
    </row>
    <row collapsed="false" customFormat="true" customHeight="true" hidden="false" ht="13.3" outlineLevel="0" r="6" s="21">
      <c r="A6" s="16" t="e">
        <f aca="false">VLOOKUP(B6,['file:///home/rob/documents/customers/move analytics/research/test partner 2017-02/billing run/final/all_month_end_export_2_2017-5.xlsx']'Billing Export'!$I$1:$J$6741,2,0)</f>
        <v>#VALUE!</v>
      </c>
      <c r="B6" s="22" t="n">
        <v>18363001</v>
      </c>
      <c r="C6" s="25" t="s">
        <v>47</v>
      </c>
      <c r="D6" s="9" t="s">
        <v>65</v>
      </c>
      <c r="E6" s="9" t="s">
        <v>66</v>
      </c>
      <c r="F6" s="9" t="s">
        <v>67</v>
      </c>
      <c r="G6" s="9" t="s">
        <v>68</v>
      </c>
      <c r="H6" s="9" t="s">
        <v>69</v>
      </c>
      <c r="I6" s="24" t="n">
        <v>2</v>
      </c>
      <c r="J6" s="7" t="n">
        <v>4</v>
      </c>
      <c r="K6" s="5" t="n">
        <v>247.62</v>
      </c>
    </row>
    <row collapsed="false" customFormat="true" customHeight="true" hidden="false" ht="13.3" outlineLevel="0" r="7" s="21">
      <c r="A7" s="16" t="e">
        <f aca="false">VLOOKUP(B7,['file:///home/rob/documents/customers/move analytics/research/test partner 2017-02/billing run/final/all_month_end_export_2_2017-5.xlsx']'Billing Export'!$I$1:$J$6741,2,0)</f>
        <v>#VALUE!</v>
      </c>
      <c r="B7" s="22" t="n">
        <v>17631073</v>
      </c>
      <c r="C7" s="25" t="s">
        <v>73</v>
      </c>
      <c r="D7" s="9" t="s">
        <v>65</v>
      </c>
      <c r="E7" s="9" t="s">
        <v>66</v>
      </c>
      <c r="F7" s="9" t="s">
        <v>75</v>
      </c>
      <c r="G7" s="9" t="s">
        <v>76</v>
      </c>
      <c r="H7" s="9" t="s">
        <v>77</v>
      </c>
      <c r="I7" s="24" t="n">
        <v>1</v>
      </c>
      <c r="J7" s="10" t="n">
        <v>2</v>
      </c>
      <c r="K7" s="5" t="n">
        <v>86</v>
      </c>
    </row>
    <row collapsed="false" customFormat="true" customHeight="true" hidden="false" ht="13.3" outlineLevel="0" r="8" s="21">
      <c r="A8" s="16" t="e">
        <f aca="false">VLOOKUP(B8,['file:///home/rob/documents/customers/move analytics/research/test partner 2017-02/billing run/final/all_month_end_export_2_2017-5.xlsx']'Billing Export'!$I$1:$J$6741,2,0)</f>
        <v>#VALUE!</v>
      </c>
      <c r="B8" s="22" t="n">
        <v>17631069</v>
      </c>
      <c r="C8" s="25" t="s">
        <v>80</v>
      </c>
      <c r="D8" s="9" t="s">
        <v>65</v>
      </c>
      <c r="E8" s="9" t="s">
        <v>66</v>
      </c>
      <c r="F8" s="9" t="s">
        <v>81</v>
      </c>
      <c r="G8" s="9" t="s">
        <v>68</v>
      </c>
      <c r="H8" s="9" t="s">
        <v>77</v>
      </c>
      <c r="I8" s="24" t="n">
        <v>1</v>
      </c>
      <c r="J8" s="10" t="n">
        <v>2</v>
      </c>
      <c r="K8" s="5" t="n">
        <v>86</v>
      </c>
    </row>
    <row collapsed="false" customFormat="true" customHeight="true" hidden="false" ht="13.3" outlineLevel="0" r="9" s="21">
      <c r="A9" s="16" t="e">
        <f aca="false">VLOOKUP(B9,['file:///home/rob/documents/customers/move analytics/research/test partner 2017-02/billing run/final/all_month_end_export_2_2017-5.xlsx']'Billing Export'!$I$1:$J$6741,2,0)</f>
        <v>#VALUE!</v>
      </c>
      <c r="B9" s="22" t="n">
        <v>18363083</v>
      </c>
      <c r="C9" s="25" t="s">
        <v>83</v>
      </c>
      <c r="D9" s="9" t="s">
        <v>65</v>
      </c>
      <c r="E9" s="9" t="s">
        <v>66</v>
      </c>
      <c r="F9" s="9" t="s">
        <v>84</v>
      </c>
      <c r="G9" s="9" t="s">
        <v>66</v>
      </c>
      <c r="H9" s="9" t="s">
        <v>77</v>
      </c>
      <c r="I9" s="24" t="n">
        <v>1</v>
      </c>
      <c r="J9" s="10" t="n">
        <v>2</v>
      </c>
      <c r="K9" s="5" t="n">
        <v>86</v>
      </c>
    </row>
    <row collapsed="false" customFormat="true" customHeight="true" hidden="false" ht="13.3" outlineLevel="0" r="10" s="21">
      <c r="A10" s="16" t="e">
        <f aca="false">VLOOKUP(B10,['file:///home/rob/documents/customers/move analytics/research/test partner 2017-02/billing run/final/all_month_end_export_2_2017-5.xlsx']'Billing Export'!$I$1:$J$6741,2,0)</f>
        <v>#VALUE!</v>
      </c>
      <c r="B10" s="22" t="n">
        <v>18363084</v>
      </c>
      <c r="C10" s="25" t="s">
        <v>83</v>
      </c>
      <c r="D10" s="9" t="s">
        <v>65</v>
      </c>
      <c r="E10" s="9" t="s">
        <v>66</v>
      </c>
      <c r="F10" s="9" t="s">
        <v>86</v>
      </c>
      <c r="G10" s="9" t="s">
        <v>66</v>
      </c>
      <c r="H10" s="9" t="s">
        <v>77</v>
      </c>
      <c r="I10" s="24" t="n">
        <v>1</v>
      </c>
      <c r="J10" s="10" t="n">
        <v>2</v>
      </c>
      <c r="K10" s="5" t="n">
        <v>86</v>
      </c>
    </row>
    <row collapsed="false" customFormat="true" customHeight="true" hidden="false" ht="13.3" outlineLevel="0" r="11" s="21">
      <c r="A11" s="16" t="e">
        <f aca="false">VLOOKUP(B11,['file:///home/rob/documents/customers/move analytics/research/test partner 2017-02/billing run/final/all_month_end_export_2_2017-5.xlsx']'Billing Export'!$I$1:$J$6741,2,0)</f>
        <v>#VALUE!</v>
      </c>
      <c r="B11" s="22" t="n">
        <v>18363082</v>
      </c>
      <c r="C11" s="25" t="s">
        <v>83</v>
      </c>
      <c r="D11" s="9" t="s">
        <v>65</v>
      </c>
      <c r="E11" s="9" t="s">
        <v>66</v>
      </c>
      <c r="F11" s="9" t="s">
        <v>88</v>
      </c>
      <c r="G11" s="9" t="s">
        <v>89</v>
      </c>
      <c r="H11" s="9" t="s">
        <v>77</v>
      </c>
      <c r="I11" s="24" t="n">
        <v>1</v>
      </c>
      <c r="J11" s="10" t="n">
        <v>2</v>
      </c>
      <c r="K11" s="5" t="n">
        <v>135.41</v>
      </c>
    </row>
    <row collapsed="false" customFormat="true" customHeight="true" hidden="false" ht="13.3" outlineLevel="0" r="12" s="21">
      <c r="A12" s="16" t="e">
        <f aca="false">VLOOKUP(B12,['file:///home/rob/documents/customers/move analytics/research/test partner 2017-02/billing run/final/all_month_end_export_2_2017-5.xlsx']'Billing Export'!$I$1:$J$6741,2,0)</f>
        <v>#VALUE!</v>
      </c>
      <c r="B12" s="22" t="n">
        <v>18363097</v>
      </c>
      <c r="C12" s="25" t="s">
        <v>92</v>
      </c>
      <c r="D12" s="9" t="s">
        <v>65</v>
      </c>
      <c r="E12" s="9" t="s">
        <v>66</v>
      </c>
      <c r="F12" s="9" t="s">
        <v>93</v>
      </c>
      <c r="G12" s="9" t="s">
        <v>76</v>
      </c>
      <c r="H12" s="9" t="s">
        <v>77</v>
      </c>
      <c r="I12" s="24" t="n">
        <v>1</v>
      </c>
      <c r="J12" s="10" t="n">
        <v>2</v>
      </c>
      <c r="K12" s="5" t="n">
        <v>86.45</v>
      </c>
    </row>
    <row collapsed="false" customFormat="true" customHeight="true" hidden="false" ht="13.3" outlineLevel="0" r="13" s="21">
      <c r="A13" s="16" t="e">
        <f aca="false">VLOOKUP(B13,['file:///home/rob/documents/customers/move analytics/research/test partner 2017-02/billing run/final/all_month_end_export_2_2017-5.xlsx']'Billing Export'!$I$1:$J$6741,2,0)</f>
        <v>#VALUE!</v>
      </c>
      <c r="B13" s="22" t="n">
        <v>18363099</v>
      </c>
      <c r="C13" s="25" t="s">
        <v>92</v>
      </c>
      <c r="D13" s="9" t="s">
        <v>65</v>
      </c>
      <c r="E13" s="9" t="s">
        <v>66</v>
      </c>
      <c r="F13" s="9" t="s">
        <v>96</v>
      </c>
      <c r="G13" s="9" t="s">
        <v>66</v>
      </c>
      <c r="H13" s="9" t="s">
        <v>77</v>
      </c>
      <c r="I13" s="24" t="n">
        <v>1</v>
      </c>
      <c r="J13" s="10" t="n">
        <v>2</v>
      </c>
      <c r="K13" s="5" t="n">
        <v>135.87</v>
      </c>
    </row>
    <row collapsed="false" customFormat="true" customHeight="true" hidden="false" ht="13.3" outlineLevel="0" r="14" s="21">
      <c r="A14" s="16" t="e">
        <f aca="false">VLOOKUP(B14,['file:///home/rob/documents/customers/move analytics/research/test partner 2017-02/billing run/final/all_month_end_export_2_2017-5.xlsx']'Billing Export'!$I$1:$J$6741,2,0)</f>
        <v>#VALUE!</v>
      </c>
      <c r="B14" s="22" t="n">
        <v>17631067</v>
      </c>
      <c r="C14" s="25" t="s">
        <v>99</v>
      </c>
      <c r="D14" s="9" t="s">
        <v>65</v>
      </c>
      <c r="E14" s="9" t="s">
        <v>66</v>
      </c>
      <c r="F14" s="9" t="s">
        <v>100</v>
      </c>
      <c r="G14" s="9" t="s">
        <v>66</v>
      </c>
      <c r="H14" s="9" t="s">
        <v>77</v>
      </c>
      <c r="I14" s="24" t="n">
        <v>1</v>
      </c>
      <c r="J14" s="10" t="n">
        <v>3</v>
      </c>
      <c r="K14" s="5" t="n">
        <v>141.22</v>
      </c>
    </row>
    <row collapsed="false" customFormat="true" customHeight="true" hidden="false" ht="13.3" outlineLevel="0" r="15" s="21">
      <c r="A15" s="16" t="e">
        <f aca="false">VLOOKUP(B15,['file:///home/rob/documents/customers/move analytics/research/test partner 2017-02/billing run/final/all_month_end_export_2_2017-5.xlsx']'Billing Export'!$I$1:$J$6741,2,0)</f>
        <v>#VALUE!</v>
      </c>
      <c r="B15" s="22" t="n">
        <v>17631056</v>
      </c>
      <c r="C15" s="25" t="s">
        <v>102</v>
      </c>
      <c r="D15" s="9" t="s">
        <v>65</v>
      </c>
      <c r="E15" s="9" t="s">
        <v>66</v>
      </c>
      <c r="F15" s="9" t="s">
        <v>103</v>
      </c>
      <c r="G15" s="9" t="s">
        <v>66</v>
      </c>
      <c r="H15" s="9" t="s">
        <v>77</v>
      </c>
      <c r="I15" s="24" t="n">
        <v>1</v>
      </c>
      <c r="J15" s="10" t="n">
        <v>3</v>
      </c>
      <c r="K15" s="5" t="n">
        <v>86.91</v>
      </c>
    </row>
    <row collapsed="false" customFormat="true" customHeight="true" hidden="false" ht="13.3" outlineLevel="0" r="16" s="21">
      <c r="A16" s="16" t="e">
        <f aca="false">VLOOKUP(B16,['file:///home/rob/documents/customers/move analytics/research/test partner 2017-02/billing run/final/all_month_end_export_2_2017-5.xlsx']'Billing Export'!$I$1:$J$6741,2,0)</f>
        <v>#VALUE!</v>
      </c>
      <c r="B16" s="22" t="n">
        <v>17631057</v>
      </c>
      <c r="C16" s="25" t="s">
        <v>105</v>
      </c>
      <c r="D16" s="9" t="s">
        <v>65</v>
      </c>
      <c r="E16" s="9" t="s">
        <v>66</v>
      </c>
      <c r="F16" s="9" t="s">
        <v>106</v>
      </c>
      <c r="G16" s="9" t="s">
        <v>68</v>
      </c>
      <c r="H16" s="9" t="s">
        <v>77</v>
      </c>
      <c r="I16" s="24" t="n">
        <v>1</v>
      </c>
      <c r="J16" s="10" t="n">
        <v>3</v>
      </c>
      <c r="K16" s="5" t="n">
        <v>86.91</v>
      </c>
    </row>
    <row collapsed="false" customFormat="true" customHeight="true" hidden="false" ht="13.3" outlineLevel="0" r="17" s="21">
      <c r="A17" s="16" t="e">
        <f aca="false">VLOOKUP(B17,['file:///home/rob/documents/customers/move analytics/research/test partner 2017-02/billing run/final/all_month_end_export_2_2017-5.xlsx']'Billing Export'!$I$1:$J$6741,2,0)</f>
        <v>#VALUE!</v>
      </c>
      <c r="B17" s="22" t="n">
        <v>17631070</v>
      </c>
      <c r="C17" s="25" t="s">
        <v>80</v>
      </c>
      <c r="D17" s="9" t="s">
        <v>65</v>
      </c>
      <c r="E17" s="9" t="s">
        <v>66</v>
      </c>
      <c r="F17" s="9" t="s">
        <v>108</v>
      </c>
      <c r="G17" s="9" t="s">
        <v>76</v>
      </c>
      <c r="H17" s="9" t="s">
        <v>77</v>
      </c>
      <c r="I17" s="24" t="n">
        <v>1</v>
      </c>
      <c r="J17" s="10" t="n">
        <v>3</v>
      </c>
      <c r="K17" s="5" t="n">
        <v>86.91</v>
      </c>
    </row>
    <row collapsed="false" customFormat="true" customHeight="true" hidden="false" ht="13.3" outlineLevel="0" r="18" s="21">
      <c r="A18" s="16" t="e">
        <f aca="false">VLOOKUP(B18,['file:///home/rob/documents/customers/move analytics/research/test partner 2017-02/billing run/final/all_month_end_export_2_2017-5.xlsx']'Billing Export'!$I$1:$J$6741,2,0)</f>
        <v>#VALUE!</v>
      </c>
      <c r="B18" s="22" t="n">
        <v>17631059</v>
      </c>
      <c r="C18" s="25" t="s">
        <v>105</v>
      </c>
      <c r="D18" s="9" t="s">
        <v>65</v>
      </c>
      <c r="E18" s="9" t="s">
        <v>66</v>
      </c>
      <c r="F18" s="9" t="s">
        <v>110</v>
      </c>
      <c r="G18" s="9" t="s">
        <v>76</v>
      </c>
      <c r="H18" s="9" t="s">
        <v>77</v>
      </c>
      <c r="I18" s="24" t="n">
        <v>1</v>
      </c>
      <c r="J18" s="10" t="n">
        <v>4</v>
      </c>
      <c r="K18" s="5" t="n">
        <v>87.36</v>
      </c>
    </row>
    <row collapsed="false" customFormat="true" customHeight="true" hidden="false" ht="13.3" outlineLevel="0" r="19" s="21">
      <c r="A19" s="16" t="e">
        <f aca="false">VLOOKUP(B19,['file:///home/rob/documents/customers/move analytics/research/test partner 2017-02/billing run/final/all_month_end_export_2_2017-5.xlsx']'Billing Export'!$I$1:$J$6741,2,0)</f>
        <v>#VALUE!</v>
      </c>
      <c r="B19" s="22" t="n">
        <v>17631058</v>
      </c>
      <c r="C19" s="25" t="s">
        <v>112</v>
      </c>
      <c r="D19" s="9" t="s">
        <v>65</v>
      </c>
      <c r="E19" s="9" t="s">
        <v>66</v>
      </c>
      <c r="F19" s="9" t="s">
        <v>113</v>
      </c>
      <c r="G19" s="9" t="s">
        <v>66</v>
      </c>
      <c r="H19" s="9" t="s">
        <v>77</v>
      </c>
      <c r="I19" s="24" t="n">
        <v>1</v>
      </c>
      <c r="J19" s="10" t="n">
        <v>4</v>
      </c>
      <c r="K19" s="5" t="n">
        <v>87.36</v>
      </c>
    </row>
    <row collapsed="false" customFormat="true" customHeight="true" hidden="false" ht="13.3" outlineLevel="0" r="20" s="21">
      <c r="A20" s="16" t="e">
        <f aca="false">VLOOKUP(B20,['file:///home/rob/documents/customers/move analytics/research/test partner 2017-02/billing run/final/all_month_end_export_2_2017-5.xlsx']'Billing Export'!$I$1:$J$6741,2,0)</f>
        <v>#VALUE!</v>
      </c>
      <c r="B20" s="22" t="n">
        <v>17631072</v>
      </c>
      <c r="C20" s="25" t="s">
        <v>73</v>
      </c>
      <c r="D20" s="9" t="s">
        <v>50</v>
      </c>
      <c r="E20" s="9" t="s">
        <v>66</v>
      </c>
      <c r="F20" s="9" t="s">
        <v>115</v>
      </c>
      <c r="G20" s="9" t="s">
        <v>68</v>
      </c>
      <c r="H20" s="9" t="s">
        <v>77</v>
      </c>
      <c r="I20" s="24" t="n">
        <v>1</v>
      </c>
      <c r="J20" s="10" t="n">
        <v>4</v>
      </c>
      <c r="K20" s="5" t="n">
        <v>87.36</v>
      </c>
    </row>
    <row collapsed="false" customFormat="true" customHeight="true" hidden="false" ht="13.3" outlineLevel="0" r="21" s="21">
      <c r="A21" s="16" t="e">
        <f aca="false">VLOOKUP(B21,['file:///home/rob/documents/customers/move analytics/research/test partner 2017-02/billing run/final/all_month_end_export_2_2017-5.xlsx']'Billing Export'!$I$1:$J$6741,2,0)</f>
        <v>#VALUE!</v>
      </c>
      <c r="B21" s="22" t="n">
        <v>17631085</v>
      </c>
      <c r="C21" s="25" t="s">
        <v>57</v>
      </c>
      <c r="D21" s="9" t="s">
        <v>65</v>
      </c>
      <c r="E21" s="9" t="s">
        <v>66</v>
      </c>
      <c r="F21" s="9" t="s">
        <v>117</v>
      </c>
      <c r="G21" s="9" t="s">
        <v>66</v>
      </c>
      <c r="H21" s="9" t="s">
        <v>77</v>
      </c>
      <c r="I21" s="24" t="n">
        <v>1</v>
      </c>
      <c r="J21" s="10" t="n">
        <v>5</v>
      </c>
      <c r="K21" s="5" t="n">
        <v>151.95</v>
      </c>
    </row>
    <row collapsed="false" customFormat="true" customHeight="true" hidden="false" ht="13.3" outlineLevel="0" r="22" s="21">
      <c r="A22" s="16" t="e">
        <f aca="false">VLOOKUP(B22,['file:///home/rob/documents/customers/move analytics/research/test partner 2017-02/billing run/final/all_month_end_export_2_2017-5.xlsx']'Billing Export'!$I$1:$J$6741,2,0)</f>
        <v>#VALUE!</v>
      </c>
      <c r="B22" s="22" t="n">
        <v>18363100</v>
      </c>
      <c r="C22" s="25" t="s">
        <v>92</v>
      </c>
      <c r="D22" s="9" t="s">
        <v>65</v>
      </c>
      <c r="E22" s="9" t="s">
        <v>66</v>
      </c>
      <c r="F22" s="9" t="s">
        <v>120</v>
      </c>
      <c r="G22" s="9" t="s">
        <v>66</v>
      </c>
      <c r="H22" s="9" t="s">
        <v>77</v>
      </c>
      <c r="I22" s="24" t="n">
        <v>1</v>
      </c>
      <c r="J22" s="10" t="n">
        <v>5</v>
      </c>
      <c r="K22" s="5" t="n">
        <v>87.82</v>
      </c>
    </row>
    <row collapsed="false" customFormat="true" customHeight="true" hidden="false" ht="13.3" outlineLevel="0" r="23" s="21">
      <c r="A23" s="16" t="e">
        <f aca="false">VLOOKUP(B23,['file:///home/rob/documents/customers/move analytics/research/test partner 2017-02/billing run/final/all_month_end_export_2_2017-5.xlsx']'Billing Export'!$I$1:$J$6741,2,0)</f>
        <v>#VALUE!</v>
      </c>
      <c r="B23" s="22" t="n">
        <v>17631060</v>
      </c>
      <c r="C23" s="25" t="s">
        <v>105</v>
      </c>
      <c r="D23" s="9" t="s">
        <v>65</v>
      </c>
      <c r="E23" s="9" t="s">
        <v>66</v>
      </c>
      <c r="F23" s="9" t="s">
        <v>123</v>
      </c>
      <c r="G23" s="9" t="s">
        <v>66</v>
      </c>
      <c r="H23" s="9" t="s">
        <v>77</v>
      </c>
      <c r="I23" s="24" t="n">
        <v>1</v>
      </c>
      <c r="J23" s="10" t="n">
        <v>5</v>
      </c>
      <c r="K23" s="5" t="n">
        <v>151.95</v>
      </c>
    </row>
    <row collapsed="false" customFormat="true" customHeight="true" hidden="false" ht="13.3" outlineLevel="0" r="24" s="21">
      <c r="A24" s="16" t="e">
        <f aca="false">VLOOKUP(B24,['file:///home/rob/documents/customers/move analytics/research/test partner 2017-02/billing run/final/all_month_end_export_2_2017-5.xlsx']'Billing Export'!$I$1:$J$6741,2,0)</f>
        <v>#VALUE!</v>
      </c>
      <c r="B24" s="22" t="n">
        <v>18363098</v>
      </c>
      <c r="C24" s="25" t="s">
        <v>92</v>
      </c>
      <c r="D24" s="9" t="s">
        <v>65</v>
      </c>
      <c r="E24" s="9" t="s">
        <v>66</v>
      </c>
      <c r="F24" s="9" t="s">
        <v>126</v>
      </c>
      <c r="G24" s="9" t="s">
        <v>66</v>
      </c>
      <c r="H24" s="9" t="s">
        <v>77</v>
      </c>
      <c r="I24" s="24" t="n">
        <v>1</v>
      </c>
      <c r="J24" s="10" t="n">
        <v>5</v>
      </c>
      <c r="K24" s="5" t="n">
        <v>87.82</v>
      </c>
    </row>
    <row collapsed="false" customFormat="true" customHeight="true" hidden="false" ht="13.3" outlineLevel="0" r="25" s="21">
      <c r="A25" s="16" t="e">
        <f aca="false">VLOOKUP(B25,['file:///home/rob/documents/customers/move analytics/research/test partner 2017-02/billing run/final/all_month_end_export_2_2017-5.xlsx']'Billing Export'!$I$1:$J$6741,2,0)</f>
        <v>#VALUE!</v>
      </c>
      <c r="B25" s="22" t="n">
        <v>18139401</v>
      </c>
      <c r="C25" s="25" t="s">
        <v>47</v>
      </c>
      <c r="D25" s="9" t="s">
        <v>65</v>
      </c>
      <c r="E25" s="9" t="s">
        <v>66</v>
      </c>
      <c r="F25" s="9" t="s">
        <v>128</v>
      </c>
      <c r="G25" s="9" t="s">
        <v>68</v>
      </c>
      <c r="H25" s="9" t="s">
        <v>77</v>
      </c>
      <c r="I25" s="24" t="n">
        <v>1</v>
      </c>
      <c r="J25" s="10" t="n">
        <v>5</v>
      </c>
      <c r="K25" s="5" t="n">
        <v>87.82</v>
      </c>
    </row>
    <row collapsed="false" customFormat="true" customHeight="true" hidden="false" ht="13.3" outlineLevel="0" r="26" s="21">
      <c r="A26" s="16" t="e">
        <f aca="false">VLOOKUP(B26,['file:///home/rob/documents/customers/move analytics/research/test partner 2017-02/billing run/final/all_month_end_export_2_2017-5.xlsx']'Billing Export'!$I$1:$J$6741,2,0)</f>
        <v>#VALUE!</v>
      </c>
      <c r="B26" s="22" t="n">
        <v>17631071</v>
      </c>
      <c r="C26" s="25" t="s">
        <v>112</v>
      </c>
      <c r="D26" s="9" t="s">
        <v>65</v>
      </c>
      <c r="E26" s="9" t="s">
        <v>66</v>
      </c>
      <c r="F26" s="9" t="s">
        <v>131</v>
      </c>
      <c r="G26" s="9" t="s">
        <v>66</v>
      </c>
      <c r="H26" s="9" t="s">
        <v>77</v>
      </c>
      <c r="I26" s="24" t="n">
        <v>1</v>
      </c>
      <c r="J26" s="10" t="n">
        <v>5</v>
      </c>
      <c r="K26" s="5" t="n">
        <v>87.82</v>
      </c>
    </row>
    <row collapsed="false" customFormat="true" customHeight="true" hidden="false" ht="13.3" outlineLevel="0" r="27" s="21">
      <c r="A27" s="16" t="e">
        <f aca="false">VLOOKUP(B27,['file:///home/rob/documents/customers/move analytics/research/test partner 2017-02/billing run/final/all_month_end_export_2_2017-5.xlsx']'Billing Export'!$I$1:$J$6741,2,0)</f>
        <v>#VALUE!</v>
      </c>
      <c r="B27" s="22" t="n">
        <v>17631064</v>
      </c>
      <c r="C27" s="25" t="s">
        <v>133</v>
      </c>
      <c r="D27" s="9" t="s">
        <v>65</v>
      </c>
      <c r="E27" s="9" t="s">
        <v>66</v>
      </c>
      <c r="F27" s="9" t="s">
        <v>134</v>
      </c>
      <c r="G27" s="9" t="s">
        <v>68</v>
      </c>
      <c r="H27" s="9" t="s">
        <v>77</v>
      </c>
      <c r="I27" s="24" t="n">
        <v>1</v>
      </c>
      <c r="J27" s="7" t="n">
        <v>7</v>
      </c>
      <c r="K27" s="5" t="n">
        <v>88.73</v>
      </c>
    </row>
    <row collapsed="false" customFormat="true" customHeight="true" hidden="false" ht="13.3" outlineLevel="0" r="28" s="21">
      <c r="A28" s="16" t="e">
        <f aca="false">VLOOKUP(B28,['file:///home/rob/documents/customers/move analytics/research/test partner 2017-02/billing run/final/all_month_end_export_2_2017-5.xlsx']'Billing Export'!$I$1:$J$6741,2,0)</f>
        <v>#VALUE!</v>
      </c>
      <c r="B28" s="22" t="n">
        <v>17631054</v>
      </c>
      <c r="C28" s="25" t="s">
        <v>57</v>
      </c>
      <c r="D28" s="9" t="s">
        <v>65</v>
      </c>
      <c r="E28" s="9" t="s">
        <v>66</v>
      </c>
      <c r="F28" s="9" t="s">
        <v>136</v>
      </c>
      <c r="G28" s="9" t="s">
        <v>66</v>
      </c>
      <c r="H28" s="9" t="s">
        <v>77</v>
      </c>
      <c r="I28" s="24" t="n">
        <v>1</v>
      </c>
      <c r="J28" s="7" t="n">
        <v>7</v>
      </c>
      <c r="K28" s="5" t="n">
        <v>88.73</v>
      </c>
    </row>
    <row collapsed="false" customFormat="true" customHeight="true" hidden="false" ht="13.3" outlineLevel="0" r="29" s="21">
      <c r="A29" s="16" t="e">
        <f aca="false">VLOOKUP(B29,['file:///home/rob/documents/customers/move analytics/research/test partner 2017-02/billing run/final/all_month_end_export_2_2017-5.xlsx']'Billing Export'!$I$1:$J$6741,2,0)</f>
        <v>#VALUE!</v>
      </c>
      <c r="B29" s="22" t="n">
        <v>17631075</v>
      </c>
      <c r="C29" s="25" t="s">
        <v>102</v>
      </c>
      <c r="D29" s="9" t="s">
        <v>65</v>
      </c>
      <c r="E29" s="9" t="s">
        <v>66</v>
      </c>
      <c r="F29" s="9" t="s">
        <v>139</v>
      </c>
      <c r="G29" s="9" t="s">
        <v>76</v>
      </c>
      <c r="H29" s="9" t="s">
        <v>77</v>
      </c>
      <c r="I29" s="24" t="n">
        <v>1</v>
      </c>
      <c r="J29" s="7" t="n">
        <v>8</v>
      </c>
      <c r="K29" s="5" t="n">
        <v>89.18</v>
      </c>
    </row>
    <row collapsed="false" customFormat="true" customHeight="true" hidden="false" ht="13.3" outlineLevel="0" r="30" s="21">
      <c r="A30" s="16" t="e">
        <f aca="false">VLOOKUP(B30,['file:///home/rob/documents/customers/move analytics/research/test partner 2017-02/billing run/final/all_month_end_export_2_2017-5.xlsx']'Billing Export'!$I$1:$J$6741,2,0)</f>
        <v>#VALUE!</v>
      </c>
      <c r="B30" s="22" t="n">
        <v>17631055</v>
      </c>
      <c r="C30" s="25" t="s">
        <v>142</v>
      </c>
      <c r="D30" s="9" t="s">
        <v>65</v>
      </c>
      <c r="E30" s="9" t="s">
        <v>66</v>
      </c>
      <c r="F30" s="9" t="s">
        <v>143</v>
      </c>
      <c r="G30" s="9" t="s">
        <v>68</v>
      </c>
      <c r="H30" s="9" t="s">
        <v>77</v>
      </c>
      <c r="I30" s="24" t="n">
        <v>1</v>
      </c>
      <c r="J30" s="7" t="n">
        <v>11</v>
      </c>
      <c r="K30" s="5" t="n">
        <v>95.54</v>
      </c>
    </row>
    <row collapsed="false" customFormat="true" customHeight="true" hidden="false" ht="13.3" outlineLevel="0" r="31" s="21">
      <c r="A31" s="16" t="e">
        <f aca="false">VLOOKUP(B31,['file:///home/rob/documents/customers/move analytics/research/test partner 2017-02/billing run/final/all_month_end_export_2_2017-5.xlsx']'Billing Export'!$I$1:$J$6741,2,0)</f>
        <v>#VALUE!</v>
      </c>
      <c r="B31" s="22" t="n">
        <v>17631074</v>
      </c>
      <c r="C31" s="25" t="s">
        <v>73</v>
      </c>
      <c r="D31" s="9" t="s">
        <v>65</v>
      </c>
      <c r="E31" s="9" t="s">
        <v>66</v>
      </c>
      <c r="F31" s="9" t="s">
        <v>146</v>
      </c>
      <c r="G31" s="9" t="s">
        <v>66</v>
      </c>
      <c r="H31" s="9" t="s">
        <v>77</v>
      </c>
      <c r="I31" s="24" t="n">
        <v>1</v>
      </c>
      <c r="J31" s="7" t="n">
        <v>12</v>
      </c>
      <c r="K31" s="5" t="n">
        <v>271.77</v>
      </c>
    </row>
    <row collapsed="false" customFormat="true" customHeight="true" hidden="false" ht="13.3" outlineLevel="0" r="32" s="21">
      <c r="A32" s="16" t="e">
        <f aca="false">VLOOKUP(B32,['file:///home/rob/documents/customers/move analytics/research/test partner 2017-02/billing run/final/all_month_end_export_2_2017-5.xlsx']'Billing Export'!$I$1:$J$6741,2,0)</f>
        <v>#VALUE!</v>
      </c>
      <c r="B32" s="22" t="n">
        <v>18363096</v>
      </c>
      <c r="C32" s="25" t="s">
        <v>149</v>
      </c>
      <c r="D32" s="9" t="s">
        <v>65</v>
      </c>
      <c r="E32" s="9" t="s">
        <v>66</v>
      </c>
      <c r="F32" s="9" t="s">
        <v>150</v>
      </c>
      <c r="G32" s="9" t="s">
        <v>89</v>
      </c>
      <c r="H32" s="9" t="s">
        <v>77</v>
      </c>
      <c r="I32" s="24" t="n">
        <v>1</v>
      </c>
      <c r="J32" s="7" t="n">
        <v>15</v>
      </c>
      <c r="K32" s="5" t="n">
        <v>133.53</v>
      </c>
    </row>
    <row collapsed="false" customFormat="true" customHeight="true" hidden="false" ht="13.3" outlineLevel="0" r="33" s="21">
      <c r="A33" s="16" t="e">
        <f aca="false">VLOOKUP(B33,['file:///home/rob/documents/customers/move analytics/research/test partner 2017-02/billing run/final/all_month_end_export_2_2017-5.xlsx']'Billing Export'!$I$1:$J$6741,2,0)</f>
        <v>#VALUE!</v>
      </c>
      <c r="B33" s="22" t="n">
        <v>17631084</v>
      </c>
      <c r="C33" s="25" t="s">
        <v>153</v>
      </c>
      <c r="D33" s="9" t="s">
        <v>65</v>
      </c>
      <c r="E33" s="9" t="s">
        <v>66</v>
      </c>
      <c r="F33" s="9" t="s">
        <v>154</v>
      </c>
      <c r="G33" s="9" t="s">
        <v>66</v>
      </c>
      <c r="H33" s="9" t="s">
        <v>77</v>
      </c>
      <c r="I33" s="24" t="n">
        <v>1</v>
      </c>
      <c r="J33" s="7" t="n">
        <v>20</v>
      </c>
      <c r="K33" s="5" t="n">
        <v>304.7</v>
      </c>
    </row>
    <row collapsed="false" customFormat="true" customHeight="true" hidden="false" ht="13.3" outlineLevel="0" r="34" s="21">
      <c r="A34" s="16" t="e">
        <f aca="false">VLOOKUP(B34,['file:///home/rob/documents/customers/move analytics/research/test partner 2017-02/billing run/final/all_month_end_export_2_2017-5.xlsx']'Billing Export'!$I$1:$J$6741,2,0)</f>
        <v>#VALUE!</v>
      </c>
      <c r="B34" s="22" t="n">
        <v>17631061</v>
      </c>
      <c r="C34" s="25" t="s">
        <v>157</v>
      </c>
      <c r="D34" s="9" t="s">
        <v>65</v>
      </c>
      <c r="E34" s="9" t="s">
        <v>66</v>
      </c>
      <c r="F34" s="9" t="s">
        <v>158</v>
      </c>
      <c r="G34" s="9" t="s">
        <v>68</v>
      </c>
      <c r="H34" s="9" t="s">
        <v>77</v>
      </c>
      <c r="I34" s="24" t="n">
        <v>2</v>
      </c>
      <c r="J34" s="7" t="n">
        <v>29</v>
      </c>
      <c r="K34" s="5" t="n">
        <v>193.54</v>
      </c>
    </row>
    <row collapsed="false" customFormat="true" customHeight="true" hidden="false" ht="13.3" outlineLevel="0" r="35" s="21">
      <c r="A35" s="16" t="e">
        <f aca="false">VLOOKUP(B35,['file:///home/rob/documents/customers/move analytics/research/test partner 2017-02/billing run/final/all_month_end_export_2_2017-5.xlsx']'Billing Export'!$I$1:$J$6741,2,0)</f>
        <v>#VALUE!</v>
      </c>
      <c r="B35" s="22" t="n">
        <v>17631078</v>
      </c>
      <c r="C35" s="25" t="s">
        <v>161</v>
      </c>
      <c r="D35" s="9" t="s">
        <v>65</v>
      </c>
      <c r="E35" s="9" t="s">
        <v>66</v>
      </c>
      <c r="F35" s="9" t="s">
        <v>162</v>
      </c>
      <c r="G35" s="9" t="s">
        <v>163</v>
      </c>
      <c r="H35" s="9" t="s">
        <v>77</v>
      </c>
      <c r="I35" s="24" t="n">
        <v>1</v>
      </c>
      <c r="J35" s="7" t="n">
        <v>30</v>
      </c>
      <c r="K35" s="5" t="n">
        <v>314.72</v>
      </c>
    </row>
    <row collapsed="false" customFormat="true" customHeight="true" hidden="false" ht="13.3" outlineLevel="0" r="36" s="21">
      <c r="A36" s="16" t="e">
        <f aca="false">VLOOKUP(B36,['file:///home/rob/documents/customers/move analytics/research/test partner 2017-02/billing run/final/all_month_end_export_2_2017-5.xlsx']'Billing Export'!$I$1:$J$6741,2,0)</f>
        <v>#VALUE!</v>
      </c>
      <c r="B36" s="22" t="n">
        <v>17631077</v>
      </c>
      <c r="C36" s="25" t="s">
        <v>166</v>
      </c>
      <c r="D36" s="9" t="s">
        <v>65</v>
      </c>
      <c r="E36" s="9" t="s">
        <v>66</v>
      </c>
      <c r="F36" s="9" t="s">
        <v>167</v>
      </c>
      <c r="G36" s="9" t="s">
        <v>68</v>
      </c>
      <c r="H36" s="9" t="s">
        <v>77</v>
      </c>
      <c r="I36" s="24" t="n">
        <v>4</v>
      </c>
      <c r="J36" s="4" t="n">
        <v>107</v>
      </c>
      <c r="K36" s="5" t="n">
        <v>618.15</v>
      </c>
    </row>
    <row collapsed="false" customFormat="true" customHeight="true" hidden="false" ht="13.3" outlineLevel="0" r="37" s="21">
      <c r="A37" s="16" t="e">
        <f aca="false">VLOOKUP(B37,['file:///home/rob/documents/customers/move analytics/research/test partner 2017-02/billing run/final/all_month_end_export_2_2017-5.xlsx']'Billing Export'!$I$1:$J$6741,2,0)</f>
        <v>#VALUE!</v>
      </c>
      <c r="B37" s="22" t="n">
        <v>17631068</v>
      </c>
      <c r="C37" s="25" t="s">
        <v>80</v>
      </c>
      <c r="D37" s="9" t="s">
        <v>65</v>
      </c>
      <c r="E37" s="9" t="s">
        <v>66</v>
      </c>
      <c r="F37" s="9" t="s">
        <v>171</v>
      </c>
      <c r="G37" s="9" t="s">
        <v>76</v>
      </c>
      <c r="H37" s="9" t="s">
        <v>172</v>
      </c>
      <c r="I37" s="24" t="n">
        <v>1</v>
      </c>
      <c r="J37" s="7" t="n">
        <v>4</v>
      </c>
      <c r="K37" s="5" t="n">
        <v>73.38</v>
      </c>
    </row>
    <row collapsed="false" customFormat="true" customHeight="true" hidden="false" ht="13.3" outlineLevel="0" r="38" s="21">
      <c r="A38" s="16" t="e">
        <f aca="false">VLOOKUP(B38,['file:///home/rob/documents/customers/move analytics/research/test partner 2017-02/billing run/final/all_month_end_export_2_2017-5.xlsx']'Billing Export'!$I$1:$J$6741,2,0)</f>
        <v>#VALUE!</v>
      </c>
      <c r="B38" s="22" t="n">
        <v>17644017</v>
      </c>
      <c r="C38" s="25" t="s">
        <v>105</v>
      </c>
      <c r="D38" s="9" t="s">
        <v>65</v>
      </c>
      <c r="E38" s="9" t="s">
        <v>66</v>
      </c>
      <c r="F38" s="9" t="s">
        <v>65</v>
      </c>
      <c r="G38" s="9" t="s">
        <v>66</v>
      </c>
      <c r="H38" s="9" t="s">
        <v>174</v>
      </c>
      <c r="I38" s="24" t="n">
        <v>1</v>
      </c>
      <c r="J38" s="7" t="n">
        <v>2</v>
      </c>
      <c r="K38" s="5" t="n">
        <v>104.88</v>
      </c>
    </row>
    <row collapsed="false" customFormat="true" customHeight="true" hidden="false" ht="13.3" outlineLevel="0" r="39" s="21">
      <c r="A39" s="16" t="e">
        <f aca="false">VLOOKUP(B39,['file:///home/rob/documents/customers/move analytics/research/test partner 2017-02/billing run/final/all_month_end_export_2_2017-5.xlsx']'Billing Export'!$I$1:$J$6741,2,0)</f>
        <v>#VALUE!</v>
      </c>
      <c r="B39" s="22" t="n">
        <v>17631063</v>
      </c>
      <c r="C39" s="25" t="s">
        <v>133</v>
      </c>
      <c r="D39" s="9" t="s">
        <v>65</v>
      </c>
      <c r="E39" s="9" t="s">
        <v>66</v>
      </c>
      <c r="F39" s="9" t="s">
        <v>176</v>
      </c>
      <c r="G39" s="9" t="s">
        <v>177</v>
      </c>
      <c r="H39" s="9" t="s">
        <v>174</v>
      </c>
      <c r="I39" s="24" t="n">
        <v>1</v>
      </c>
      <c r="J39" s="7" t="n">
        <v>2</v>
      </c>
      <c r="K39" s="5" t="n">
        <v>121.11</v>
      </c>
    </row>
    <row collapsed="false" customFormat="true" customHeight="true" hidden="false" ht="13.3" outlineLevel="0" r="40" s="21">
      <c r="A40" s="16" t="e">
        <f aca="false">VLOOKUP(B40,['file:///home/rob/documents/customers/move analytics/research/test partner 2017-02/billing run/final/all_month_end_export_2_2017-5.xlsx']'Billing Export'!$I$1:$J$6741,2,0)</f>
        <v>#VALUE!</v>
      </c>
      <c r="B40" s="22" t="n">
        <v>18375107</v>
      </c>
      <c r="C40" s="25" t="s">
        <v>92</v>
      </c>
      <c r="D40" s="9" t="s">
        <v>65</v>
      </c>
      <c r="E40" s="9" t="s">
        <v>182</v>
      </c>
      <c r="F40" s="9" t="s">
        <v>65</v>
      </c>
      <c r="G40" s="9" t="s">
        <v>66</v>
      </c>
      <c r="H40" s="9" t="s">
        <v>174</v>
      </c>
      <c r="I40" s="24" t="n">
        <v>1</v>
      </c>
      <c r="J40" s="7" t="n">
        <v>2</v>
      </c>
      <c r="K40" s="5" t="n">
        <v>72.15</v>
      </c>
    </row>
    <row collapsed="false" customFormat="true" customHeight="true" hidden="false" ht="13.3" outlineLevel="0" r="41" s="21">
      <c r="A41" s="16" t="e">
        <f aca="false">VLOOKUP(B41,['file:///home/rob/documents/customers/move analytics/research/test partner 2017-02/billing run/final/all_month_end_export_2_2017-5.xlsx']'Billing Export'!$I$1:$J$6741,2,0)</f>
        <v>#VALUE!</v>
      </c>
      <c r="B41" s="22" t="n">
        <v>17629128</v>
      </c>
      <c r="C41" s="25" t="s">
        <v>112</v>
      </c>
      <c r="D41" s="9" t="s">
        <v>65</v>
      </c>
      <c r="E41" s="9" t="s">
        <v>66</v>
      </c>
      <c r="F41" s="9" t="s">
        <v>65</v>
      </c>
      <c r="G41" s="9" t="s">
        <v>66</v>
      </c>
      <c r="H41" s="9" t="s">
        <v>174</v>
      </c>
      <c r="I41" s="24" t="n">
        <v>1</v>
      </c>
      <c r="J41" s="7" t="n">
        <v>2</v>
      </c>
      <c r="K41" s="5" t="n">
        <v>222.23</v>
      </c>
    </row>
    <row collapsed="false" customFormat="true" customHeight="true" hidden="false" ht="13.3" outlineLevel="0" r="42" s="21">
      <c r="A42" s="16" t="e">
        <f aca="false">VLOOKUP(B42,['file:///home/rob/documents/customers/move analytics/research/test partner 2017-02/billing run/final/all_month_end_export_2_2017-5.xlsx']'Billing Export'!$I$1:$J$6741,2,0)</f>
        <v>#VALUE!</v>
      </c>
      <c r="B42" s="22" t="n">
        <v>18139402</v>
      </c>
      <c r="C42" s="25" t="s">
        <v>47</v>
      </c>
      <c r="D42" s="9" t="s">
        <v>65</v>
      </c>
      <c r="E42" s="9" t="s">
        <v>66</v>
      </c>
      <c r="F42" s="9" t="s">
        <v>186</v>
      </c>
      <c r="G42" s="9" t="s">
        <v>68</v>
      </c>
      <c r="H42" s="9" t="s">
        <v>174</v>
      </c>
      <c r="I42" s="24" t="n">
        <v>1</v>
      </c>
      <c r="J42" s="4" t="n">
        <v>3</v>
      </c>
      <c r="K42" s="5" t="n">
        <v>111.01</v>
      </c>
    </row>
    <row collapsed="false" customFormat="true" customHeight="true" hidden="false" ht="13.3" outlineLevel="0" r="43" s="21">
      <c r="A43" s="16" t="e">
        <f aca="false">VLOOKUP(B43,['file:///home/rob/documents/customers/move analytics/research/test partner 2017-02/billing run/final/all_month_end_export_2_2017-5.xlsx']'Billing Export'!$I$1:$J$6741,2,0)</f>
        <v>#VALUE!</v>
      </c>
      <c r="B43" s="22" t="n">
        <v>18102635</v>
      </c>
      <c r="C43" s="25" t="s">
        <v>189</v>
      </c>
      <c r="D43" s="9" t="s">
        <v>65</v>
      </c>
      <c r="E43" s="9" t="s">
        <v>68</v>
      </c>
      <c r="F43" s="9" t="s">
        <v>65</v>
      </c>
      <c r="G43" s="9" t="s">
        <v>66</v>
      </c>
      <c r="H43" s="9" t="s">
        <v>174</v>
      </c>
      <c r="I43" s="24" t="n">
        <v>1</v>
      </c>
      <c r="J43" s="4" t="n">
        <v>3</v>
      </c>
      <c r="K43" s="5" t="n">
        <v>111.01</v>
      </c>
    </row>
    <row collapsed="false" customFormat="true" customHeight="true" hidden="false" ht="13.3" outlineLevel="0" r="44" s="21">
      <c r="A44" s="16" t="e">
        <f aca="false">VLOOKUP(B44,['file:///home/rob/documents/customers/move analytics/research/test partner 2017-02/billing run/final/all_month_end_export_2_2017-5.xlsx']'Billing Export'!$I$1:$J$6741,2,0)</f>
        <v>#VALUE!</v>
      </c>
      <c r="B44" s="22" t="n">
        <v>17631066</v>
      </c>
      <c r="C44" s="25" t="s">
        <v>99</v>
      </c>
      <c r="D44" s="9" t="s">
        <v>65</v>
      </c>
      <c r="E44" s="9" t="s">
        <v>66</v>
      </c>
      <c r="F44" s="9" t="s">
        <v>193</v>
      </c>
      <c r="G44" s="9" t="s">
        <v>68</v>
      </c>
      <c r="H44" s="9" t="s">
        <v>174</v>
      </c>
      <c r="I44" s="24" t="n">
        <v>1</v>
      </c>
      <c r="J44" s="11" t="n">
        <v>10</v>
      </c>
      <c r="K44" s="5" t="n">
        <v>382.97</v>
      </c>
    </row>
    <row collapsed="false" customFormat="true" customHeight="true" hidden="false" ht="13.3" outlineLevel="0" r="45" s="21">
      <c r="A45" s="16" t="e">
        <f aca="false">VLOOKUP(B45,['file:///home/rob/documents/customers/move analytics/research/test partner 2017-02/billing run/final/all_month_end_export_2_2017-5.xlsx']'Billing Export'!$I$1:$J$6741,2,0)</f>
        <v>#VALUE!</v>
      </c>
      <c r="B45" s="22" t="n">
        <v>18139405</v>
      </c>
      <c r="C45" s="25" t="s">
        <v>47</v>
      </c>
      <c r="D45" s="9" t="s">
        <v>65</v>
      </c>
      <c r="E45" s="9" t="s">
        <v>66</v>
      </c>
      <c r="F45" s="9" t="s">
        <v>167</v>
      </c>
      <c r="G45" s="9" t="s">
        <v>68</v>
      </c>
      <c r="H45" s="9" t="s">
        <v>174</v>
      </c>
      <c r="I45" s="24" t="n">
        <v>1</v>
      </c>
      <c r="J45" s="11" t="n">
        <v>10</v>
      </c>
      <c r="K45" s="5" t="n">
        <v>382.97</v>
      </c>
    </row>
    <row collapsed="false" customFormat="true" customHeight="true" hidden="false" ht="13.3" outlineLevel="0" r="46" s="21">
      <c r="A46" s="16" t="e">
        <f aca="false">VLOOKUP(B46,['file:///home/rob/documents/customers/move analytics/research/test partner 2017-02/billing run/final/all_month_end_export_2_2017-5.xlsx']'Billing Export'!$I$1:$J$6741,2,0)</f>
        <v>#VALUE!</v>
      </c>
      <c r="B46" s="22" t="n">
        <v>17631065</v>
      </c>
      <c r="C46" s="25" t="s">
        <v>133</v>
      </c>
      <c r="D46" s="9" t="s">
        <v>65</v>
      </c>
      <c r="E46" s="9" t="s">
        <v>66</v>
      </c>
      <c r="F46" s="9" t="s">
        <v>193</v>
      </c>
      <c r="G46" s="9" t="s">
        <v>68</v>
      </c>
      <c r="H46" s="9" t="s">
        <v>174</v>
      </c>
      <c r="I46" s="24" t="n">
        <v>2</v>
      </c>
      <c r="J46" s="12" t="n">
        <v>19</v>
      </c>
      <c r="K46" s="5" t="n">
        <v>732.66</v>
      </c>
    </row>
    <row collapsed="false" customFormat="true" customHeight="true" hidden="false" ht="13.3" outlineLevel="0" r="47" s="21">
      <c r="A47" s="16" t="e">
        <f aca="false">VLOOKUP(B47,['file:///home/rob/documents/customers/move analytics/research/test partner 2017-02/billing run/final/all_month_end_export_2_2017-5.xlsx']'Billing Export'!$I$1:$J$6741,2,0)</f>
        <v>#VALUE!</v>
      </c>
      <c r="B47" s="22" t="n">
        <v>18363080</v>
      </c>
      <c r="C47" s="25" t="s">
        <v>149</v>
      </c>
      <c r="D47" s="9" t="s">
        <v>65</v>
      </c>
      <c r="E47" s="9" t="s">
        <v>66</v>
      </c>
      <c r="F47" s="9" t="s">
        <v>167</v>
      </c>
      <c r="G47" s="9" t="s">
        <v>68</v>
      </c>
      <c r="H47" s="9" t="s">
        <v>174</v>
      </c>
      <c r="I47" s="24" t="n">
        <v>2</v>
      </c>
      <c r="J47" s="15" t="n">
        <v>50</v>
      </c>
      <c r="K47" s="5" t="n">
        <v>1937.08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7490196078431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2017-03-15T14:34:37.00Z</dcterms:created>
  <dc:creator>Rob Leisegang</dc:creator>
  <cp:revision>0</cp:revision>
</cp:coreProperties>
</file>